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9315" activeTab="0"/>
  </bookViews>
  <sheets>
    <sheet name="Титул " sheetId="1" r:id="rId1"/>
    <sheet name="Бюджет времени " sheetId="2" r:id="rId2"/>
    <sheet name="Учебный план" sheetId="3" r:id="rId3"/>
    <sheet name="Пояснительная записка " sheetId="4" r:id="rId4"/>
    <sheet name="Перечень кабинетов" sheetId="5" r:id="rId5"/>
    <sheet name="Календарный учебный график" sheetId="6" r:id="rId6"/>
  </sheets>
  <definedNames>
    <definedName name="_xlnm.Print_Area" localSheetId="5">'Календарный учебный график'!$A$1:$BL$33</definedName>
    <definedName name="_xlnm.Print_Area" localSheetId="0">'Титул '!$A$1:$AP$35</definedName>
  </definedNames>
  <calcPr fullCalcOnLoad="1"/>
</workbook>
</file>

<file path=xl/sharedStrings.xml><?xml version="1.0" encoding="utf-8"?>
<sst xmlns="http://schemas.openxmlformats.org/spreadsheetml/2006/main" count="629" uniqueCount="370">
  <si>
    <t>индекс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</si>
  <si>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</si>
  <si>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</si>
  <si>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</si>
  <si>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</si>
  <si>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</si>
  <si>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</si>
  <si>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</si>
  <si>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</si>
  <si>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</si>
  <si>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</si>
  <si>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Инженерная графика</t>
  </si>
  <si>
    <t>Техническая механика</t>
  </si>
  <si>
    <t>Материаловедение</t>
  </si>
  <si>
    <t>ПМ.00</t>
  </si>
  <si>
    <t>Профессиональные модули</t>
  </si>
  <si>
    <t>ПМ.01</t>
  </si>
  <si>
    <t>МДК 01.01</t>
  </si>
  <si>
    <t>МДК.01.02</t>
  </si>
  <si>
    <t>ПМ.02</t>
  </si>
  <si>
    <t>МДК 02.01</t>
  </si>
  <si>
    <t>ПМ.03</t>
  </si>
  <si>
    <t>МДК 03.01</t>
  </si>
  <si>
    <t>ПМ. 04</t>
  </si>
  <si>
    <t>Каникулы</t>
  </si>
  <si>
    <t>История</t>
  </si>
  <si>
    <t>Математика</t>
  </si>
  <si>
    <t>Учебная нагрузка обучающихся(час)</t>
  </si>
  <si>
    <t>обязательная аудиторная</t>
  </si>
  <si>
    <t>Метрология, стандартизация и сертификация</t>
  </si>
  <si>
    <t>Безопасность жизнедеятельности</t>
  </si>
  <si>
    <t>Электрические машины и  аппараты</t>
  </si>
  <si>
    <t>Общепрофессиональные дисциплины</t>
  </si>
  <si>
    <t>ПДП</t>
  </si>
  <si>
    <t>Курсы</t>
  </si>
  <si>
    <t>Обучение по</t>
  </si>
  <si>
    <t xml:space="preserve">Учебная </t>
  </si>
  <si>
    <t>практика</t>
  </si>
  <si>
    <t>Производственная практика</t>
  </si>
  <si>
    <t>преддипломная</t>
  </si>
  <si>
    <t>ГИА</t>
  </si>
  <si>
    <t>Всего</t>
  </si>
  <si>
    <t xml:space="preserve">Промежуточная </t>
  </si>
  <si>
    <t>аттестация</t>
  </si>
  <si>
    <t>Форма обучения</t>
  </si>
  <si>
    <t>Отрасль</t>
  </si>
  <si>
    <t>На базе</t>
  </si>
  <si>
    <t>Год начала подготовки</t>
  </si>
  <si>
    <t>квалификация</t>
  </si>
  <si>
    <t>техник</t>
  </si>
  <si>
    <t>образовательный уровень СПО</t>
  </si>
  <si>
    <t>базовый</t>
  </si>
  <si>
    <t>2. Сводные данные по бюджету времени</t>
  </si>
  <si>
    <t>Курс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</si>
  <si>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</si>
  <si>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</si>
  <si>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</si>
  <si>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</si>
  <si>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</si>
  <si>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</si>
  <si>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</si>
  <si>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</si>
  <si>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</si>
  <si>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</si>
  <si>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</si>
  <si>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</si>
  <si>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</si>
  <si>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</si>
  <si>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</si>
  <si>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</si>
  <si>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</si>
  <si>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</si>
  <si>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</si>
  <si>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</si>
  <si>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</si>
  <si>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</si>
  <si>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</si>
  <si>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</si>
  <si>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</si>
  <si>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</si>
  <si>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</si>
  <si>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</si>
  <si>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</si>
  <si>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</si>
  <si>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</si>
  <si>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</si>
  <si>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</si>
  <si>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</si>
  <si>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</si>
  <si>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</si>
  <si>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</si>
  <si>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</si>
  <si>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</si>
  <si>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</si>
  <si>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</si>
  <si>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</si>
  <si>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</si>
  <si>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3-9 авг</t>
  </si>
  <si>
    <t>10-16 авг</t>
  </si>
  <si>
    <t>17-23 авг</t>
  </si>
  <si>
    <t>24-31 авг</t>
  </si>
  <si>
    <t>Всего за год</t>
  </si>
  <si>
    <t>1 семестр</t>
  </si>
  <si>
    <t>2 семестр</t>
  </si>
  <si>
    <t>час.</t>
  </si>
  <si>
    <t>I</t>
  </si>
  <si>
    <t>*</t>
  </si>
  <si>
    <t>II</t>
  </si>
  <si>
    <t>::</t>
  </si>
  <si>
    <t>=</t>
  </si>
  <si>
    <t>0</t>
  </si>
  <si>
    <t>III</t>
  </si>
  <si>
    <t>8</t>
  </si>
  <si>
    <t>X</t>
  </si>
  <si>
    <t>D</t>
  </si>
  <si>
    <t>V</t>
  </si>
  <si>
    <t>Обозначения:</t>
  </si>
  <si>
    <t>Производственная практика (преддипломная)</t>
  </si>
  <si>
    <t>Неделя отсутствует</t>
  </si>
  <si>
    <t>час</t>
  </si>
  <si>
    <t>Электроснабжение отрасли</t>
  </si>
  <si>
    <t>Максимальная</t>
  </si>
  <si>
    <t>Физическая культура</t>
  </si>
  <si>
    <t>Информационные технологии в профессиональной деятельности</t>
  </si>
  <si>
    <t>Организация технического обслуживания и ремонта электрического и электромеханического  оборудования</t>
  </si>
  <si>
    <t>Основы технической эксплуатации и обслуживания электрического и электромеханического оборудования</t>
  </si>
  <si>
    <t>Типовые технологические процессы обслуживания бытовых машин и приборов</t>
  </si>
  <si>
    <t>Организация деятельности производственного подразделения</t>
  </si>
  <si>
    <t>Планирование и организация работы структурного подразделения</t>
  </si>
  <si>
    <t>Система управления электроприводом</t>
  </si>
  <si>
    <t>МДК 01.01.01</t>
  </si>
  <si>
    <t>МДК 01.01.02</t>
  </si>
  <si>
    <t>Электрические аппараты</t>
  </si>
  <si>
    <t xml:space="preserve">Электрические машины </t>
  </si>
  <si>
    <t>МДК 01.03.01.</t>
  </si>
  <si>
    <t>Основы автоматики</t>
  </si>
  <si>
    <t>Электрический привод</t>
  </si>
  <si>
    <t>Монтаж электрического и электромеханического оборудования</t>
  </si>
  <si>
    <t>Техническое регулирование и контроль качества электрического и электромеханического оборудования</t>
  </si>
  <si>
    <t xml:space="preserve">Охрана труда </t>
  </si>
  <si>
    <t>ОП.10</t>
  </si>
  <si>
    <t>Формы промежуточной аттестации</t>
  </si>
  <si>
    <t>всего занятий</t>
  </si>
  <si>
    <t>4. Перечень кабинетов, лабораторий, мастерских и других помещений</t>
  </si>
  <si>
    <t>КАБИНЕТЫ</t>
  </si>
  <si>
    <t>Иностранного языка</t>
  </si>
  <si>
    <t>Математики</t>
  </si>
  <si>
    <t>Экологических основ природопользования</t>
  </si>
  <si>
    <t>Инженерной графики</t>
  </si>
  <si>
    <t>Метрологии, стандартизации и сертификации</t>
  </si>
  <si>
    <t>Технической механики</t>
  </si>
  <si>
    <t>Материаловедения</t>
  </si>
  <si>
    <t>Информационных технологий в профессиональной деятельности</t>
  </si>
  <si>
    <t>Основ экономики</t>
  </si>
  <si>
    <t>Правовых основ профессиональной деятельности</t>
  </si>
  <si>
    <t>Охраны труда</t>
  </si>
  <si>
    <t>Безопасности жизнедеятельности</t>
  </si>
  <si>
    <t>ЛАБОРАТОРИИ</t>
  </si>
  <si>
    <t>СПОРТИВНЫЙ КОМПЛЕКС</t>
  </si>
  <si>
    <t>Спортивный зал</t>
  </si>
  <si>
    <t>ЗАЛЫ</t>
  </si>
  <si>
    <t>Библиотека, читальный зал с выходом в сеть Интернет</t>
  </si>
  <si>
    <t>Актовый зал</t>
  </si>
  <si>
    <t>Социально-экономических дисциплин</t>
  </si>
  <si>
    <t>Технологии и оборудования производства электротехнических изделий</t>
  </si>
  <si>
    <t>Автоматизированных информационных систем</t>
  </si>
  <si>
    <t>Электрических машин</t>
  </si>
  <si>
    <t>Электрических аппаратов</t>
  </si>
  <si>
    <t>Электрического и электромеханического оборудования</t>
  </si>
  <si>
    <t>Технической эксплуатации и обслуживания электрического и электромеханического оборудования</t>
  </si>
  <si>
    <t>МАСТЕРСКИЕ</t>
  </si>
  <si>
    <t>Слесарно-механическая</t>
  </si>
  <si>
    <t>электромонтажная</t>
  </si>
  <si>
    <t>Технического регулирования контроля качества</t>
  </si>
  <si>
    <t>Утверждаю</t>
  </si>
  <si>
    <t>1 курс</t>
  </si>
  <si>
    <t>2 курс</t>
  </si>
  <si>
    <t>3 курс</t>
  </si>
  <si>
    <t xml:space="preserve">курсовые работы </t>
  </si>
  <si>
    <t>УЧЕБНЫЙ  ПЛАН</t>
  </si>
  <si>
    <t>"Уральский промышленно-экономический техникум"</t>
  </si>
  <si>
    <t xml:space="preserve">по специальности среднего профессионального образования </t>
  </si>
  <si>
    <t xml:space="preserve">Нормативный срок обучения </t>
  </si>
  <si>
    <t>Практика по профилю специальности</t>
  </si>
  <si>
    <t>Учебная практикка</t>
  </si>
  <si>
    <t>Г(И)А</t>
  </si>
  <si>
    <t>по профилю специальности</t>
  </si>
  <si>
    <t>по курсам</t>
  </si>
  <si>
    <t>УТВЕРЖДАЮ</t>
  </si>
  <si>
    <t>_________________В.И. Овсянников</t>
  </si>
  <si>
    <t>Подготовка выпуской квалификационной работы</t>
  </si>
  <si>
    <t>Δ</t>
  </si>
  <si>
    <t xml:space="preserve">Самостоятельная учебная работа </t>
  </si>
  <si>
    <t>Лабораторные и практические занятия</t>
  </si>
  <si>
    <t>Всего по циклам</t>
  </si>
  <si>
    <t>П по ФГОС</t>
  </si>
  <si>
    <t>ОП по ФГОС</t>
  </si>
  <si>
    <t>ПМ по ФГОС</t>
  </si>
  <si>
    <t>МДК 01.03.03.</t>
  </si>
  <si>
    <t>Всего по учебному плану</t>
  </si>
  <si>
    <t>Э</t>
  </si>
  <si>
    <t>ДЗ</t>
  </si>
  <si>
    <t xml:space="preserve"> Э</t>
  </si>
  <si>
    <t>2г. 10мес.</t>
  </si>
  <si>
    <t>1. Сводные данные по бюджету времени (в часах)</t>
  </si>
  <si>
    <t>дисциплинам и МДК в часах</t>
  </si>
  <si>
    <t>Теоретическое обучение в часх</t>
  </si>
  <si>
    <t>Защита выпускной квалификационной работы, час.</t>
  </si>
  <si>
    <t>Всего часов в год</t>
  </si>
  <si>
    <t>Самостоятельная работа</t>
  </si>
  <si>
    <t>Самостоятельная работа студента</t>
  </si>
  <si>
    <t>Экзаменационно-лабораторная сессия</t>
  </si>
  <si>
    <t>Х</t>
  </si>
  <si>
    <t>Техническая эксплуатация и обслуживание электрического и электромеханического оборудования (по отраслям)</t>
  </si>
  <si>
    <t>ОГСЭ по ФГОС</t>
  </si>
  <si>
    <t>ОГСЭ.00</t>
  </si>
  <si>
    <t>ОГСЭ.01</t>
  </si>
  <si>
    <t>Основы философии</t>
  </si>
  <si>
    <t>ОГСЭ.02</t>
  </si>
  <si>
    <t>ОГСЭ.03</t>
  </si>
  <si>
    <t>ОГСЭ.04</t>
  </si>
  <si>
    <t>ЕН по ФГОС</t>
  </si>
  <si>
    <t>ЕН.00</t>
  </si>
  <si>
    <t>ЕН.01</t>
  </si>
  <si>
    <t>ЕН.02</t>
  </si>
  <si>
    <t>Экологические основы природопользования</t>
  </si>
  <si>
    <t>Информатика</t>
  </si>
  <si>
    <t>Распределение обязательной нагрузки по курсам в часах</t>
  </si>
  <si>
    <t>Обязательные контрольные работы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</si>
  <si>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</si>
  <si>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</si>
  <si>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</si>
  <si>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</si>
  <si>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Экзаменов</t>
  </si>
  <si>
    <t>Дифференцированных зачетов</t>
  </si>
  <si>
    <t>1. Пояснения к учебному плану</t>
  </si>
  <si>
    <t>2</t>
  </si>
  <si>
    <t>УП.01</t>
  </si>
  <si>
    <t>УП.04</t>
  </si>
  <si>
    <t>ПП.01</t>
  </si>
  <si>
    <t>ПП.02</t>
  </si>
  <si>
    <t>ПП.03</t>
  </si>
  <si>
    <t xml:space="preserve">     укрупненная группа</t>
  </si>
  <si>
    <t>специальностей</t>
  </si>
  <si>
    <t>1</t>
  </si>
  <si>
    <t>4</t>
  </si>
  <si>
    <t>1/2/5</t>
  </si>
  <si>
    <t>Зачетов</t>
  </si>
  <si>
    <t>Контрольных работ</t>
  </si>
  <si>
    <t>Согласовано:</t>
  </si>
  <si>
    <t>Заместитель директора по учебной работе</t>
  </si>
  <si>
    <t xml:space="preserve">Директор </t>
  </si>
  <si>
    <t>___________В.И. Овсянников</t>
  </si>
  <si>
    <t>_________ Н.Б. Чмель</t>
  </si>
  <si>
    <t>Автономная некоммерческая профессиональная образовательная организация</t>
  </si>
  <si>
    <t>по программе подготовки специалистов среднего звена</t>
  </si>
  <si>
    <t xml:space="preserve"> базовой подготовки</t>
  </si>
  <si>
    <t>заочная</t>
  </si>
  <si>
    <t>среднего общего образования</t>
  </si>
  <si>
    <t xml:space="preserve">Укрупненная группа </t>
  </si>
  <si>
    <t>Дата утверждения ФГОС СПО</t>
  </si>
  <si>
    <t>13.02.11 Техническая эксплуатация и обслуживание электрического и электромеханического оборудования (по отраслям)</t>
  </si>
  <si>
    <t>13.00.00 Электро- и теплоэнергетика</t>
  </si>
  <si>
    <t>4 курс</t>
  </si>
  <si>
    <t>Специальность</t>
  </si>
  <si>
    <t>1.Календарный учебный график</t>
  </si>
  <si>
    <t>IV</t>
  </si>
  <si>
    <t>Производственная практика (по профилю специальности)</t>
  </si>
  <si>
    <t>Учебная практика</t>
  </si>
  <si>
    <t>Государственная итоговая аттестация (подготовка выпускной квалификационной работы)</t>
  </si>
  <si>
    <t>Государственная иотоговая аттестация (защита выпускной квалификационной работы)</t>
  </si>
  <si>
    <t>Практика и подготовка к государственной итоговой аттестации в часх</t>
  </si>
  <si>
    <t>3. Учебный план</t>
  </si>
  <si>
    <t>Обязательная часть учебных циклов ППССЗ</t>
  </si>
  <si>
    <t>Общий гуманитарный социально-экономический учебный цикл</t>
  </si>
  <si>
    <t>Математический и естественнонаучный учебный цикл</t>
  </si>
  <si>
    <t>в том числе</t>
  </si>
  <si>
    <t>З</t>
  </si>
  <si>
    <t>72</t>
  </si>
  <si>
    <t>Электробезопасность</t>
  </si>
  <si>
    <t>Электроснабжение жилищно-бытовых объектов</t>
  </si>
  <si>
    <t>* - комплексный зачет по окончании практики.</t>
  </si>
  <si>
    <t>7/8/10</t>
  </si>
  <si>
    <t>Выполнение курсовых работ предусмотрено после изучения теоретического материалаа дисциплины или междисциплинарного курса. Количество часов на курсовой проект (работу) устанавливается таким же как и на очной форме обучения.</t>
  </si>
  <si>
    <t>При проведении лабораторно-практических занятий и крсового проектирования учебная группа разбивается на подгруппы численностью не менее 8 человек.</t>
  </si>
  <si>
    <t xml:space="preserve">Все виды практик  реализуются студентом индивидуально на основании программ практик. После освоения программы практики студент предоставляет отчет, по которому проводится собеседование. </t>
  </si>
  <si>
    <t xml:space="preserve">Зачеты и дифференцированные зачеты, предусмотренные учебным планом, проводятся за счет учебного времени, отведенного на изучение дисциплины. </t>
  </si>
  <si>
    <t>Лабораторно-экзаменационные сессии, учебные практики, производственные практики и каникулы условно фиксируются в календарном учебном графике</t>
  </si>
  <si>
    <t>Консультации по всем изучаемым в учебном году дисциплинам планируются из расчета 4 часа в год на каждого студента. Форма проведения консультаций, предусмотренных учебным планом - групповые, индивидуальные, письменные. За счет времени, отводимого на консультации, со студентами первого курса могут проводиться занятия по изучению основ организации самостоятельной работы.</t>
  </si>
  <si>
    <t>Электротехники и электронной техники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</si>
  <si>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</si>
  <si>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</si>
  <si>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13.02.11</t>
  </si>
  <si>
    <t>Наименование  учебных циклов, разделов, дисциплин, профессиональных модулей, МДК, практик</t>
  </si>
  <si>
    <t>нед.</t>
  </si>
  <si>
    <t>Правовые основы профессиональной деятельности</t>
  </si>
  <si>
    <t>Выполнение сервисного обслуживания бытовых  машин и приборов</t>
  </si>
  <si>
    <t>Электрическое и электромеханическое оборудование</t>
  </si>
  <si>
    <t>Выполнение работ по одной или нескольким профессиям рабочих, должностям служащих</t>
  </si>
  <si>
    <t>КАЛЕНДАРНЫЙ УЧЕБНЫЙ ГРАФИК</t>
  </si>
  <si>
    <t>07.12.2017г.</t>
  </si>
  <si>
    <t>Психология общения</t>
  </si>
  <si>
    <t>Иностранный язык в профессиональной деятельности</t>
  </si>
  <si>
    <t>ОГСЭ.05</t>
  </si>
  <si>
    <t>ЕН.03</t>
  </si>
  <si>
    <t>ЕН.04</t>
  </si>
  <si>
    <t>-/3/1</t>
  </si>
  <si>
    <t>Основы электроники и схемотехники</t>
  </si>
  <si>
    <t>Энергосбережение</t>
  </si>
  <si>
    <t>ОП.11</t>
  </si>
  <si>
    <t xml:space="preserve">Электротехника </t>
  </si>
  <si>
    <t>МДК 01.01.03.</t>
  </si>
  <si>
    <t xml:space="preserve">МДК 01.01.04 </t>
  </si>
  <si>
    <t>Электроснабжение</t>
  </si>
  <si>
    <t>МДК 01.02.01</t>
  </si>
  <si>
    <t>МДК 01.02.02</t>
  </si>
  <si>
    <t>МДК.01.03</t>
  </si>
  <si>
    <t>Эксплуатация и обслуживание электрического и электромеханического оборудования</t>
  </si>
  <si>
    <t>Основы ремонта электрического и электромеханического оборудования</t>
  </si>
  <si>
    <t>МДК 01.03.02.</t>
  </si>
  <si>
    <t>МДК 01.04</t>
  </si>
  <si>
    <t>Электрическое освещение</t>
  </si>
  <si>
    <t>Электромеханическое оборудование</t>
  </si>
  <si>
    <t>МДК 01.04.01.</t>
  </si>
  <si>
    <t>МДК 01.04.02.</t>
  </si>
  <si>
    <t>МДК 01.04.03.</t>
  </si>
  <si>
    <t>МДК.01.05</t>
  </si>
  <si>
    <t>Техническое регулирование электрического и электромеханического оборудования</t>
  </si>
  <si>
    <t>МДК 01.05.01</t>
  </si>
  <si>
    <t>Контроль качества электрического и электромеханического  оборудования</t>
  </si>
  <si>
    <t>МДК 01.05.02</t>
  </si>
  <si>
    <t xml:space="preserve">Учебная практика </t>
  </si>
  <si>
    <t xml:space="preserve">Преддипломная практика </t>
  </si>
  <si>
    <t>Государственная итоговая аттестация</t>
  </si>
  <si>
    <t xml:space="preserve">Государственная (итоговая) аттестация                                                                                                              1. Программа обучения по специальности                                                                                                                            1.1. Дипломный проект    (работа)                                                                                                                                                                                                       Выполнение дипломного проекта (работы) с 01 декабря по 28 декабря (всего 4 нед.)                                                                                                                                                                                 Защита дипломного проекта с 16 января по 23 января (всего 1 нед.)                                                                                                                                 1.2. Выполнение демонстрационного экзамена с   24 января по 31 января (всего 1 нед.)                                                                                                                        </t>
  </si>
  <si>
    <t>1/-/1</t>
  </si>
  <si>
    <t>1/1/1</t>
  </si>
  <si>
    <t>Экзамен по модулю</t>
  </si>
  <si>
    <t>МДК 01.01.Э</t>
  </si>
  <si>
    <t>Экзамен по МДК</t>
  </si>
  <si>
    <t>МДК 01.02.Э</t>
  </si>
  <si>
    <t>МДК 01.03.Э</t>
  </si>
  <si>
    <t>МДК 01.04.Э</t>
  </si>
  <si>
    <t>МДК 01.05.Э</t>
  </si>
  <si>
    <t>ПМ.01.Эм</t>
  </si>
  <si>
    <t>Эм</t>
  </si>
  <si>
    <t>ПМ.02.Эм</t>
  </si>
  <si>
    <t>ПМ.03.Эм</t>
  </si>
  <si>
    <t>ПМ.04.КЭ</t>
  </si>
  <si>
    <t>КЭ</t>
  </si>
  <si>
    <t>160 часов       УП-2 нед.</t>
  </si>
  <si>
    <t xml:space="preserve">160 часов    УП-4 нед.   </t>
  </si>
  <si>
    <t>160 часов    ПП-10 нед.</t>
  </si>
  <si>
    <t>80 часов               ПДП-4 нед.</t>
  </si>
  <si>
    <t>Дата введения ФГОС СПО 07.12.2017г.</t>
  </si>
  <si>
    <t>Настоящий рабочий учебный план по программе подготовки специалистов среднего звена по специальности среднего профессионального образования  13.02.11 "Техническая эксплуатация и обслуживание электрического и электромеханического оборудования (по отраслям)"  для заочной формы обучения Автономной некоммерческой профессиональной образовательной организации "Уральский промышленно-экономический техникум" разработан на основании ФГОС СПО по специальности  13.02.11 "Техническая эксплуатация и обслуживание электрического и электромеханического оборудования (по отраслям)", утвержденного приказом Министерства образования и науки Российской Федерации 07.12.2017г. № 1196 и учебного плана ППССЗ СПО АН ПОО "Уральский промышленно-экономический техникум" по очной форме обучения, в соответствии с методическими рекомендациями по организации учебного процесса по очно-заочной и заочной формам обучения в образовательных организациях, реализующих основные профессиональные образовательные программы среднего профессионального образования, направленных письмом Минобрнауки России от 20.07.2015г. № 06-846.</t>
  </si>
  <si>
    <t>Количество часов в учебном году на обзорные, установочные, практические занятия, лабораторные работы и экзамены проводимые в период лабораторно-экзаменационной сессии, устанавливается 160 часов. В общую продолжительность лабораторно-экзаменационных сессий включаются дни отдыха студентов и сдачи экзаменов, а также время обязательных занятий, продолжительность которых должна составлять не более 8 часов в день.</t>
  </si>
  <si>
    <t>На промежуточную аттестацию выносятся экзамены по дисциплинам, междисциплинарным курсам, модулям и квалификационные экзамены по профессиональным модулям. По дисциплинам, по которым не предусматриваются экзамены завершающей формой контроля является дифференцированный зачет. Количество экзаменов в учебном году не превышает 8. Количество зачетов не превышает 10. Количество обязательных контрольных работ не превышает 10, по одной дисциплине - не более 2.</t>
  </si>
  <si>
    <t>Порядок организации самостоятельной работы по учебным дисциплинам и междисциплинарным курсам и оценка ее результатов устанавливается рабочими программами по дисциплинам и междисциплинарным курсам. Для оценки результатов самостоятельной работы по учебным дисциплинам и междисциплинарным курсам разрабатываются комплекты оценочных средств.</t>
  </si>
  <si>
    <t>Государственная итоговая аттестация проводится в форме защиты выпускной квалификационной работы, которая выполняется в виде дипломной работы (дипломного проекта) и демонстрационного экзамена. Порядок подготовки и проведения государственной итоговой аттестации устанавливается Положением о государственной итоговой аттестации и Программой государственной итоговой аттестации.</t>
  </si>
  <si>
    <t>Для материально-технического обеспечения реализации образовательной программы образовательная организация имеет специальные помещения, представляющие собой учебные аудитрии для проведения занятий всех видов, предусмотренных образовательной программой, в том числе групповых и индивидуальных консультаций, текущего контроля и промежуточной аттестации, а также помещения для самостоятельной работы, мастерские и лаборатории, оснащенные оборудованием, техническими средствами обучения и материалами, учитывающими требования междкнародных стандартов. Помещения для самостоятельной работы студентов оснащены компьютерной техникой с возможностью подключения к сети "Интернет" и обеспечением доступа в электронную информационно-образовательную среду образовательной организации.</t>
  </si>
  <si>
    <t>ОГСЭ.06</t>
  </si>
  <si>
    <t>Русский язык и культура речи</t>
  </si>
  <si>
    <t>6/18/15</t>
  </si>
  <si>
    <t>-/5/-</t>
  </si>
  <si>
    <t>-/7/4</t>
  </si>
  <si>
    <t>2021 год</t>
  </si>
  <si>
    <t>2021г.</t>
  </si>
  <si>
    <t>31.05.2021г.</t>
  </si>
  <si>
    <t>31.05.2021года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</si>
</sst>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hh:mm:ss\ AM/PM"/>
    <numFmt numFmtId="175" formatCode="0_ ;[Red]\-0\ "/>
    <numFmt numFmtId="176" formatCode="dd/mm/yy;@"/>
    <numFmt numFmtId="177" formatCode="0;[Red]0"/>
    <numFmt numFmtId="178" formatCode="_-* #,##0.00&quot;р.&quot;_-;\-* #,##0.00&quot;р.&quot;_-;_-* \-??&quot;р.&quot;_-;_-@_-"/>
    <numFmt numFmtId="179" formatCode="0.0;[Red]0.0"/>
    <numFmt numFmtId="180" formatCode="mmmm\ d\,\ yyyy"/>
    <numFmt numFmtId="181" formatCode="[$-FC19]d\ mmmm\ yyyy\ &quot;г.&quot;"/>
  </numFmts>
  <fonts count="6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8"/>
      <name val="Arial Cyr"/>
      <family val="2"/>
    </font>
    <font>
      <sz val="10"/>
      <name val="Times New Roman Cyr"/>
      <family val="1"/>
    </font>
    <font>
      <sz val="10"/>
      <name val="Symbol"/>
      <family val="1"/>
    </font>
    <font>
      <sz val="10"/>
      <color indexed="8"/>
      <name val="Symbol"/>
      <family val="1"/>
    </font>
    <font>
      <b/>
      <sz val="12"/>
      <name val="Times New Roman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10"/>
      <color indexed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Arial Cyr"/>
      <family val="2"/>
    </font>
    <font>
      <b/>
      <sz val="14"/>
      <name val="Times New Roman"/>
      <family val="1"/>
    </font>
    <font>
      <b/>
      <sz val="10"/>
      <name val="Times New Roman Cyr"/>
      <family val="1"/>
    </font>
    <font>
      <b/>
      <i/>
      <sz val="10"/>
      <color indexed="8"/>
      <name val="Arial Cyr"/>
      <family val="0"/>
    </font>
    <font>
      <b/>
      <sz val="11"/>
      <name val="Arial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4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Alignment="1" applyProtection="1">
      <alignment/>
      <protection hidden="1"/>
    </xf>
    <xf numFmtId="49" fontId="2" fillId="0" borderId="0" xfId="0" applyNumberFormat="1" applyFont="1" applyFill="1" applyAlignment="1" applyProtection="1">
      <alignment/>
      <protection hidden="1"/>
    </xf>
    <xf numFmtId="49" fontId="0" fillId="0" borderId="13" xfId="0" applyNumberFormat="1" applyFont="1" applyFill="1" applyBorder="1" applyAlignment="1" applyProtection="1">
      <alignment/>
      <protection hidden="1"/>
    </xf>
    <xf numFmtId="49" fontId="6" fillId="0" borderId="13" xfId="0" applyNumberFormat="1" applyFont="1" applyFill="1" applyBorder="1" applyAlignment="1" applyProtection="1">
      <alignment horizontal="center"/>
      <protection hidden="1"/>
    </xf>
    <xf numFmtId="49" fontId="8" fillId="0" borderId="13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justify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49" fontId="14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1" fontId="12" fillId="0" borderId="0" xfId="0" applyNumberFormat="1" applyFont="1" applyFill="1" applyAlignment="1" applyProtection="1">
      <alignment vertical="center"/>
      <protection hidden="1"/>
    </xf>
    <xf numFmtId="175" fontId="12" fillId="0" borderId="0" xfId="0" applyNumberFormat="1" applyFont="1" applyFill="1" applyAlignment="1" applyProtection="1">
      <alignment horizontal="center"/>
      <protection hidden="1"/>
    </xf>
    <xf numFmtId="0" fontId="14" fillId="0" borderId="0" xfId="0" applyFont="1" applyFill="1" applyAlignment="1" applyProtection="1">
      <alignment horizontal="left" vertical="center"/>
      <protection hidden="1"/>
    </xf>
    <xf numFmtId="49" fontId="14" fillId="0" borderId="0" xfId="0" applyNumberFormat="1" applyFont="1" applyFill="1" applyAlignment="1" applyProtection="1">
      <alignment horizontal="left"/>
      <protection hidden="1"/>
    </xf>
    <xf numFmtId="1" fontId="14" fillId="0" borderId="0" xfId="0" applyNumberFormat="1" applyFont="1" applyFill="1" applyAlignment="1" applyProtection="1">
      <alignment horizontal="left"/>
      <protection/>
    </xf>
    <xf numFmtId="49" fontId="11" fillId="0" borderId="0" xfId="0" applyNumberFormat="1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left" vertical="top" wrapText="1"/>
      <protection/>
    </xf>
    <xf numFmtId="49" fontId="11" fillId="0" borderId="0" xfId="0" applyNumberFormat="1" applyFont="1" applyFill="1" applyAlignment="1" applyProtection="1">
      <alignment horizontal="left" vertical="center"/>
      <protection hidden="1"/>
    </xf>
    <xf numFmtId="49" fontId="14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0" applyNumberFormat="1" applyFont="1" applyFill="1" applyAlignment="1" applyProtection="1">
      <alignment/>
      <protection hidden="1"/>
    </xf>
    <xf numFmtId="0" fontId="0" fillId="0" borderId="10" xfId="0" applyBorder="1" applyAlignment="1">
      <alignment vertical="top"/>
    </xf>
    <xf numFmtId="14" fontId="0" fillId="0" borderId="10" xfId="0" applyNumberFormat="1" applyBorder="1" applyAlignment="1">
      <alignment/>
    </xf>
    <xf numFmtId="0" fontId="17" fillId="0" borderId="0" xfId="0" applyFont="1" applyFill="1" applyAlignment="1">
      <alignment/>
    </xf>
    <xf numFmtId="0" fontId="17" fillId="0" borderId="1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0" fillId="32" borderId="10" xfId="0" applyFill="1" applyBorder="1" applyAlignment="1">
      <alignment/>
    </xf>
    <xf numFmtId="1" fontId="19" fillId="0" borderId="10" xfId="0" applyNumberFormat="1" applyFont="1" applyFill="1" applyBorder="1" applyAlignment="1" applyProtection="1">
      <alignment horizontal="center" vertical="center" shrinkToFit="1"/>
      <protection hidden="1"/>
    </xf>
    <xf numFmtId="1" fontId="6" fillId="0" borderId="10" xfId="0" applyNumberFormat="1" applyFont="1" applyFill="1" applyBorder="1" applyAlignment="1" applyProtection="1">
      <alignment horizontal="center" vertical="center" shrinkToFit="1"/>
      <protection hidden="1"/>
    </xf>
    <xf numFmtId="1" fontId="17" fillId="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1" fontId="19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0" xfId="0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center" wrapText="1"/>
    </xf>
    <xf numFmtId="0" fontId="2" fillId="0" borderId="0" xfId="0" applyFont="1" applyFill="1" applyAlignment="1" applyProtection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174" fontId="11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 textRotation="90"/>
      <protection hidden="1"/>
    </xf>
    <xf numFmtId="1" fontId="0" fillId="0" borderId="0" xfId="0" applyNumberFormat="1" applyFont="1" applyFill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0" fontId="0" fillId="0" borderId="15" xfId="0" applyFont="1" applyFill="1" applyBorder="1" applyAlignment="1" applyProtection="1">
      <alignment/>
      <protection hidden="1"/>
    </xf>
    <xf numFmtId="49" fontId="0" fillId="0" borderId="0" xfId="0" applyNumberFormat="1" applyFont="1" applyFill="1" applyAlignment="1" applyProtection="1">
      <alignment/>
      <protection hidden="1"/>
    </xf>
    <xf numFmtId="49" fontId="0" fillId="0" borderId="0" xfId="0" applyNumberFormat="1" applyFont="1" applyFill="1" applyAlignment="1" applyProtection="1">
      <alignment vertical="top" wrapText="1"/>
      <protection hidden="1"/>
    </xf>
    <xf numFmtId="49" fontId="0" fillId="0" borderId="0" xfId="0" applyNumberFormat="1" applyFont="1" applyFill="1" applyAlignment="1" applyProtection="1">
      <alignment/>
      <protection hidden="1"/>
    </xf>
    <xf numFmtId="49" fontId="0" fillId="0" borderId="0" xfId="0" applyNumberFormat="1" applyFont="1" applyFill="1" applyAlignment="1" applyProtection="1">
      <alignment horizontal="left" indent="1"/>
      <protection hidden="1"/>
    </xf>
    <xf numFmtId="49" fontId="0" fillId="0" borderId="13" xfId="0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Alignment="1" applyProtection="1">
      <alignment horizontal="left" vertical="top" wrapText="1" inden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49" fontId="8" fillId="0" borderId="0" xfId="0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vertical="top" wrapText="1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49" fontId="0" fillId="0" borderId="0" xfId="43" applyNumberFormat="1" applyFont="1" applyFill="1" applyAlignment="1" applyProtection="1">
      <alignment vertical="top" wrapText="1"/>
      <protection/>
    </xf>
    <xf numFmtId="0" fontId="0" fillId="32" borderId="0" xfId="0" applyFill="1" applyBorder="1" applyAlignment="1">
      <alignment horizontal="left"/>
    </xf>
    <xf numFmtId="0" fontId="2" fillId="32" borderId="10" xfId="0" applyFont="1" applyFill="1" applyBorder="1" applyAlignment="1">
      <alignment horizontal="left"/>
    </xf>
    <xf numFmtId="0" fontId="2" fillId="32" borderId="10" xfId="0" applyFont="1" applyFill="1" applyBorder="1" applyAlignment="1" quotePrefix="1">
      <alignment horizontal="center"/>
    </xf>
    <xf numFmtId="1" fontId="19" fillId="32" borderId="11" xfId="0" applyNumberFormat="1" applyFont="1" applyFill="1" applyBorder="1" applyAlignment="1" applyProtection="1">
      <alignment horizontal="center" vertical="center" shrinkToFit="1"/>
      <protection hidden="1"/>
    </xf>
    <xf numFmtId="1" fontId="19" fillId="32" borderId="11" xfId="0" applyNumberFormat="1" applyFont="1" applyFill="1" applyBorder="1" applyAlignment="1" applyProtection="1">
      <alignment horizontal="center" vertical="center" shrinkToFit="1"/>
      <protection/>
    </xf>
    <xf numFmtId="0" fontId="2" fillId="32" borderId="11" xfId="0" applyFont="1" applyFill="1" applyBorder="1" applyAlignment="1">
      <alignment horizontal="center"/>
    </xf>
    <xf numFmtId="177" fontId="19" fillId="32" borderId="11" xfId="0" applyNumberFormat="1" applyFont="1" applyFill="1" applyBorder="1" applyAlignment="1" applyProtection="1">
      <alignment horizontal="center" vertical="center" shrinkToFit="1"/>
      <protection hidden="1"/>
    </xf>
    <xf numFmtId="0" fontId="2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1" fontId="4" fillId="32" borderId="10" xfId="0" applyNumberFormat="1" applyFont="1" applyFill="1" applyBorder="1" applyAlignment="1">
      <alignment horizontal="center"/>
    </xf>
    <xf numFmtId="1" fontId="25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4" fillId="32" borderId="11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1" fontId="6" fillId="0" borderId="10" xfId="0" applyNumberFormat="1" applyFont="1" applyFill="1" applyBorder="1" applyAlignment="1" applyProtection="1">
      <alignment horizontal="center" shrinkToFit="1"/>
      <protection hidden="1"/>
    </xf>
    <xf numFmtId="49" fontId="2" fillId="0" borderId="10" xfId="0" applyNumberFormat="1" applyFont="1" applyBorder="1" applyAlignment="1" quotePrefix="1">
      <alignment horizontal="center" vertical="center"/>
    </xf>
    <xf numFmtId="0" fontId="0" fillId="0" borderId="12" xfId="0" applyBorder="1" applyAlignment="1">
      <alignment horizontal="center" wrapText="1"/>
    </xf>
    <xf numFmtId="49" fontId="1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 horizontal="center"/>
    </xf>
    <xf numFmtId="0" fontId="1" fillId="0" borderId="18" xfId="0" applyFont="1" applyFill="1" applyBorder="1" applyAlignment="1" applyProtection="1">
      <alignment horizontal="center" vertical="center" wrapText="1"/>
      <protection hidden="1"/>
    </xf>
    <xf numFmtId="49" fontId="6" fillId="0" borderId="0" xfId="0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horizontal="left" vertical="top" wrapText="1" indent="1"/>
      <protection/>
    </xf>
    <xf numFmtId="49" fontId="0" fillId="0" borderId="0" xfId="0" applyNumberFormat="1" applyFont="1" applyFill="1" applyBorder="1" applyAlignment="1" applyProtection="1">
      <alignment horizontal="left" indent="1"/>
      <protection hidden="1"/>
    </xf>
    <xf numFmtId="49" fontId="0" fillId="0" borderId="0" xfId="0" applyNumberFormat="1" applyFont="1" applyFill="1" applyBorder="1" applyAlignment="1" applyProtection="1">
      <alignment/>
      <protection hidden="1"/>
    </xf>
    <xf numFmtId="49" fontId="2" fillId="0" borderId="10" xfId="0" applyNumberFormat="1" applyFont="1" applyFill="1" applyBorder="1" applyAlignment="1" quotePrefix="1">
      <alignment horizontal="center"/>
    </xf>
    <xf numFmtId="49" fontId="4" fillId="32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9" fontId="4" fillId="32" borderId="20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 quotePrefix="1">
      <alignment horizontal="center"/>
    </xf>
    <xf numFmtId="49" fontId="2" fillId="32" borderId="20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 quotePrefix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10" xfId="0" applyFill="1" applyBorder="1" applyAlignment="1">
      <alignment vertical="top"/>
    </xf>
    <xf numFmtId="1" fontId="19" fillId="33" borderId="10" xfId="0" applyNumberFormat="1" applyFont="1" applyFill="1" applyBorder="1" applyAlignment="1" applyProtection="1">
      <alignment horizontal="center" vertical="center" shrinkToFit="1"/>
      <protection hidden="1"/>
    </xf>
    <xf numFmtId="1" fontId="6" fillId="33" borderId="10" xfId="0" applyNumberFormat="1" applyFont="1" applyFill="1" applyBorder="1" applyAlignment="1" applyProtection="1">
      <alignment horizontal="center" vertical="center" shrinkToFit="1"/>
      <protection hidden="1"/>
    </xf>
    <xf numFmtId="1" fontId="0" fillId="32" borderId="10" xfId="0" applyNumberFormat="1" applyFont="1" applyFill="1" applyBorder="1" applyAlignment="1">
      <alignment horizontal="center"/>
    </xf>
    <xf numFmtId="1" fontId="6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32" borderId="10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32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4" fillId="32" borderId="14" xfId="0" applyFont="1" applyFill="1" applyBorder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4" fillId="32" borderId="22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32" borderId="14" xfId="0" applyFill="1" applyBorder="1" applyAlignment="1">
      <alignment/>
    </xf>
    <xf numFmtId="0" fontId="0" fillId="0" borderId="14" xfId="0" applyBorder="1" applyAlignment="1">
      <alignment wrapText="1"/>
    </xf>
    <xf numFmtId="0" fontId="4" fillId="32" borderId="14" xfId="0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vertical="top" wrapText="1"/>
    </xf>
    <xf numFmtId="0" fontId="0" fillId="33" borderId="14" xfId="0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32" borderId="15" xfId="0" applyFont="1" applyFill="1" applyBorder="1" applyAlignment="1" quotePrefix="1">
      <alignment horizontal="center"/>
    </xf>
    <xf numFmtId="49" fontId="4" fillId="32" borderId="15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 quotePrefix="1">
      <alignment horizontal="center"/>
    </xf>
    <xf numFmtId="49" fontId="2" fillId="0" borderId="18" xfId="0" applyNumberFormat="1" applyFont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/>
    </xf>
    <xf numFmtId="49" fontId="0" fillId="32" borderId="18" xfId="0" applyNumberFormat="1" applyFont="1" applyFill="1" applyBorder="1" applyAlignment="1">
      <alignment horizontal="center"/>
    </xf>
    <xf numFmtId="1" fontId="0" fillId="33" borderId="18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1" fontId="0" fillId="32" borderId="18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 quotePrefix="1">
      <alignment horizontal="center"/>
    </xf>
    <xf numFmtId="49" fontId="0" fillId="32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49" fontId="14" fillId="0" borderId="0" xfId="0" applyNumberFormat="1" applyFont="1" applyFill="1" applyAlignment="1" applyProtection="1">
      <alignment/>
      <protection hidden="1"/>
    </xf>
    <xf numFmtId="0" fontId="0" fillId="0" borderId="0" xfId="0" applyBorder="1" applyAlignment="1">
      <alignment vertical="top" wrapText="1"/>
    </xf>
    <xf numFmtId="0" fontId="22" fillId="0" borderId="0" xfId="53" applyFont="1" applyFill="1">
      <alignment/>
      <protection/>
    </xf>
    <xf numFmtId="49" fontId="27" fillId="0" borderId="0" xfId="53" applyNumberFormat="1" applyFont="1" applyFill="1" applyAlignment="1" applyProtection="1">
      <alignment vertical="center" shrinkToFit="1"/>
      <protection hidden="1"/>
    </xf>
    <xf numFmtId="0" fontId="0" fillId="0" borderId="0" xfId="53" applyFill="1">
      <alignment/>
      <protection/>
    </xf>
    <xf numFmtId="0" fontId="18" fillId="0" borderId="0" xfId="53" applyFont="1" applyFill="1" applyProtection="1">
      <alignment/>
      <protection hidden="1"/>
    </xf>
    <xf numFmtId="0" fontId="18" fillId="0" borderId="0" xfId="53" applyFont="1" applyFill="1" applyAlignment="1" applyProtection="1">
      <alignment horizontal="left"/>
      <protection hidden="1"/>
    </xf>
    <xf numFmtId="0" fontId="18" fillId="0" borderId="0" xfId="53" applyFont="1" applyFill="1" applyAlignment="1" applyProtection="1">
      <alignment horizontal="center"/>
      <protection hidden="1"/>
    </xf>
    <xf numFmtId="0" fontId="27" fillId="0" borderId="0" xfId="53" applyFont="1" applyFill="1" applyAlignment="1" applyProtection="1">
      <alignment horizontal="center"/>
      <protection hidden="1"/>
    </xf>
    <xf numFmtId="0" fontId="28" fillId="0" borderId="0" xfId="53" applyFont="1" applyFill="1" applyAlignment="1" applyProtection="1">
      <alignment horizontal="center"/>
      <protection hidden="1"/>
    </xf>
    <xf numFmtId="0" fontId="28" fillId="0" borderId="0" xfId="53" applyFont="1" applyFill="1" applyAlignment="1" applyProtection="1">
      <alignment horizontal="left"/>
      <protection hidden="1"/>
    </xf>
    <xf numFmtId="0" fontId="23" fillId="0" borderId="0" xfId="53" applyFont="1" applyAlignment="1">
      <alignment horizontal="center"/>
      <protection/>
    </xf>
    <xf numFmtId="0" fontId="18" fillId="0" borderId="0" xfId="53" applyFont="1" applyFill="1" applyAlignment="1" applyProtection="1">
      <alignment/>
      <protection hidden="1"/>
    </xf>
    <xf numFmtId="0" fontId="18" fillId="0" borderId="0" xfId="53" applyFont="1" applyFill="1" applyAlignment="1">
      <alignment/>
      <protection/>
    </xf>
    <xf numFmtId="0" fontId="23" fillId="0" borderId="0" xfId="53" applyFont="1" applyFill="1" applyBorder="1" applyAlignment="1" applyProtection="1">
      <alignment horizontal="center"/>
      <protection hidden="1"/>
    </xf>
    <xf numFmtId="0" fontId="28" fillId="0" borderId="0" xfId="53" applyFont="1" applyFill="1" applyBorder="1" applyAlignment="1" applyProtection="1">
      <alignment/>
      <protection hidden="1"/>
    </xf>
    <xf numFmtId="0" fontId="18" fillId="0" borderId="0" xfId="53" applyFont="1" applyAlignment="1">
      <alignment horizontal="center"/>
      <protection/>
    </xf>
    <xf numFmtId="0" fontId="22" fillId="0" borderId="0" xfId="53" applyFont="1" applyAlignment="1">
      <alignment horizontal="center"/>
      <protection/>
    </xf>
    <xf numFmtId="0" fontId="23" fillId="0" borderId="0" xfId="53" applyFont="1" applyFill="1" applyBorder="1" applyAlignment="1" applyProtection="1">
      <alignment horizontal="left" vertical="center"/>
      <protection hidden="1"/>
    </xf>
    <xf numFmtId="0" fontId="18" fillId="0" borderId="0" xfId="53" applyFont="1" applyFill="1" applyAlignment="1" applyProtection="1">
      <alignment horizontal="left" vertical="center"/>
      <protection hidden="1"/>
    </xf>
    <xf numFmtId="0" fontId="18" fillId="0" borderId="0" xfId="53" applyFont="1" applyFill="1" applyBorder="1" applyAlignment="1" applyProtection="1">
      <alignment horizontal="left" vertical="top" wrapText="1"/>
      <protection/>
    </xf>
    <xf numFmtId="0" fontId="18" fillId="0" borderId="0" xfId="53" applyFont="1" applyFill="1" applyBorder="1" applyAlignment="1" applyProtection="1">
      <alignment horizontal="left" vertical="center"/>
      <protection hidden="1"/>
    </xf>
    <xf numFmtId="49" fontId="18" fillId="0" borderId="0" xfId="53" applyNumberFormat="1" applyFont="1" applyFill="1" applyBorder="1" applyAlignment="1" applyProtection="1">
      <alignment horizontal="left" vertical="center"/>
      <protection/>
    </xf>
    <xf numFmtId="0" fontId="18" fillId="0" borderId="0" xfId="53" applyFont="1" applyFill="1" applyBorder="1" applyProtection="1">
      <alignment/>
      <protection hidden="1"/>
    </xf>
    <xf numFmtId="0" fontId="18" fillId="0" borderId="0" xfId="53" applyFont="1" applyFill="1" applyBorder="1" applyAlignment="1" applyProtection="1">
      <alignment vertical="center"/>
      <protection hidden="1"/>
    </xf>
    <xf numFmtId="49" fontId="22" fillId="0" borderId="0" xfId="53" applyNumberFormat="1" applyFont="1" applyFill="1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horizontal="center" vertical="center"/>
      <protection hidden="1"/>
    </xf>
    <xf numFmtId="49" fontId="23" fillId="0" borderId="0" xfId="53" applyNumberFormat="1" applyFont="1" applyFill="1" applyBorder="1" applyAlignment="1" applyProtection="1">
      <alignment horizontal="left" vertical="top" wrapText="1"/>
      <protection/>
    </xf>
    <xf numFmtId="49" fontId="18" fillId="0" borderId="0" xfId="53" applyNumberFormat="1" applyFont="1" applyFill="1" applyBorder="1" applyAlignment="1" applyProtection="1">
      <alignment horizontal="left" vertical="top" wrapText="1"/>
      <protection/>
    </xf>
    <xf numFmtId="0" fontId="28" fillId="0" borderId="0" xfId="53" applyFont="1" applyFill="1" applyBorder="1" applyAlignment="1" applyProtection="1">
      <alignment horizontal="left" vertical="center"/>
      <protection hidden="1"/>
    </xf>
    <xf numFmtId="0" fontId="18" fillId="0" borderId="0" xfId="53" applyFont="1" applyFill="1" applyBorder="1" applyAlignment="1" applyProtection="1">
      <alignment/>
      <protection hidden="1"/>
    </xf>
    <xf numFmtId="0" fontId="18" fillId="0" borderId="0" xfId="53" applyFont="1" applyAlignment="1">
      <alignment/>
      <protection/>
    </xf>
    <xf numFmtId="49" fontId="18" fillId="0" borderId="0" xfId="53" applyNumberFormat="1" applyFont="1" applyFill="1" applyBorder="1" applyAlignment="1" applyProtection="1">
      <alignment vertical="center"/>
      <protection/>
    </xf>
    <xf numFmtId="49" fontId="18" fillId="0" borderId="0" xfId="53" applyNumberFormat="1" applyFont="1" applyFill="1" applyAlignment="1" applyProtection="1">
      <alignment horizontal="left"/>
      <protection hidden="1"/>
    </xf>
    <xf numFmtId="1" fontId="23" fillId="0" borderId="0" xfId="53" applyNumberFormat="1" applyFont="1" applyFill="1" applyAlignment="1" applyProtection="1">
      <alignment horizontal="left"/>
      <protection/>
    </xf>
    <xf numFmtId="49" fontId="14" fillId="0" borderId="0" xfId="53" applyNumberFormat="1" applyFont="1" applyFill="1" applyBorder="1" applyAlignment="1" applyProtection="1">
      <alignment horizontal="left" vertical="top" wrapText="1"/>
      <protection/>
    </xf>
    <xf numFmtId="49" fontId="18" fillId="0" borderId="0" xfId="53" applyNumberFormat="1" applyFont="1" applyFill="1" applyAlignment="1" applyProtection="1">
      <alignment/>
      <protection hidden="1"/>
    </xf>
    <xf numFmtId="49" fontId="18" fillId="0" borderId="0" xfId="53" applyNumberFormat="1" applyFont="1" applyFill="1" applyBorder="1" applyAlignment="1" applyProtection="1">
      <alignment/>
      <protection hidden="1"/>
    </xf>
    <xf numFmtId="49" fontId="18" fillId="0" borderId="0" xfId="53" applyNumberFormat="1" applyFont="1" applyFill="1" applyBorder="1" applyAlignment="1" applyProtection="1">
      <alignment vertical="top"/>
      <protection hidden="1"/>
    </xf>
    <xf numFmtId="49" fontId="18" fillId="0" borderId="0" xfId="53" applyNumberFormat="1" applyFont="1" applyFill="1" applyBorder="1" applyAlignment="1" applyProtection="1">
      <alignment horizontal="left" vertical="top"/>
      <protection/>
    </xf>
    <xf numFmtId="49" fontId="18" fillId="0" borderId="0" xfId="53" applyNumberFormat="1" applyFont="1" applyFill="1" applyAlignment="1" applyProtection="1">
      <alignment horizontal="left" vertical="center"/>
      <protection hidden="1"/>
    </xf>
    <xf numFmtId="49" fontId="23" fillId="0" borderId="0" xfId="53" applyNumberFormat="1" applyFont="1" applyFill="1" applyBorder="1" applyAlignment="1" applyProtection="1">
      <alignment horizontal="left" vertical="center"/>
      <protection/>
    </xf>
    <xf numFmtId="49" fontId="23" fillId="0" borderId="0" xfId="53" applyNumberFormat="1" applyFont="1" applyFill="1" applyAlignment="1" applyProtection="1">
      <alignment horizontal="center" vertical="center"/>
      <protection hidden="1"/>
    </xf>
    <xf numFmtId="0" fontId="11" fillId="0" borderId="0" xfId="53" applyFont="1" applyFill="1" applyProtection="1">
      <alignment/>
      <protection hidden="1"/>
    </xf>
    <xf numFmtId="49" fontId="11" fillId="0" borderId="0" xfId="53" applyNumberFormat="1" applyFont="1" applyFill="1" applyAlignment="1" applyProtection="1">
      <alignment/>
      <protection hidden="1"/>
    </xf>
    <xf numFmtId="0" fontId="0" fillId="0" borderId="0" xfId="55" applyProtection="1">
      <alignment/>
      <protection hidden="1"/>
    </xf>
    <xf numFmtId="49" fontId="0" fillId="0" borderId="0" xfId="55" applyNumberFormat="1" applyProtection="1">
      <alignment/>
      <protection hidden="1"/>
    </xf>
    <xf numFmtId="0" fontId="18" fillId="0" borderId="0" xfId="53" applyFont="1" applyFill="1">
      <alignment/>
      <protection/>
    </xf>
    <xf numFmtId="0" fontId="23" fillId="0" borderId="0" xfId="53" applyFont="1" applyFill="1" applyBorder="1" applyAlignment="1" applyProtection="1">
      <alignment horizontal="left" vertical="top" wrapText="1"/>
      <protection/>
    </xf>
    <xf numFmtId="49" fontId="23" fillId="0" borderId="0" xfId="53" applyNumberFormat="1" applyFont="1" applyFill="1" applyAlignment="1" applyProtection="1">
      <alignment/>
      <protection hidden="1"/>
    </xf>
    <xf numFmtId="0" fontId="0" fillId="0" borderId="0" xfId="53">
      <alignment/>
      <protection/>
    </xf>
    <xf numFmtId="49" fontId="0" fillId="0" borderId="0" xfId="55" applyNumberFormat="1" applyAlignment="1" applyProtection="1">
      <alignment vertical="top" wrapText="1"/>
      <protection hidden="1"/>
    </xf>
    <xf numFmtId="0" fontId="0" fillId="34" borderId="0" xfId="55" applyFill="1" applyProtection="1">
      <alignment/>
      <protection hidden="1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49" fontId="0" fillId="0" borderId="0" xfId="0" applyNumberFormat="1" applyFont="1" applyFill="1" applyAlignment="1" applyProtection="1">
      <alignment vertical="top" wrapText="1"/>
      <protection/>
    </xf>
    <xf numFmtId="49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14" xfId="0" applyFont="1" applyBorder="1" applyAlignment="1">
      <alignment horizontal="left" wrapText="1"/>
    </xf>
    <xf numFmtId="0" fontId="26" fillId="0" borderId="14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4" fillId="32" borderId="22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7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36" borderId="14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17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0" fillId="0" borderId="0" xfId="54" applyFill="1" applyProtection="1">
      <alignment/>
      <protection/>
    </xf>
    <xf numFmtId="0" fontId="1" fillId="0" borderId="0" xfId="54" applyFont="1" applyFill="1" applyAlignment="1" applyProtection="1">
      <alignment horizontal="left"/>
      <protection/>
    </xf>
    <xf numFmtId="0" fontId="1" fillId="0" borderId="0" xfId="54" applyFont="1" applyFill="1" applyProtection="1">
      <alignment/>
      <protection/>
    </xf>
    <xf numFmtId="0" fontId="1" fillId="0" borderId="0" xfId="54" applyFont="1" applyFill="1" applyBorder="1" applyAlignment="1" applyProtection="1">
      <alignment horizontal="justify" vertical="center" wrapText="1"/>
      <protection/>
    </xf>
    <xf numFmtId="0" fontId="1" fillId="0" borderId="0" xfId="54" applyFont="1" applyFill="1" applyBorder="1" applyAlignment="1" applyProtection="1">
      <alignment horizontal="left" vertical="center" wrapText="1"/>
      <protection/>
    </xf>
    <xf numFmtId="1" fontId="17" fillId="0" borderId="0" xfId="0" applyNumberFormat="1" applyFont="1" applyFill="1" applyAlignment="1">
      <alignment/>
    </xf>
    <xf numFmtId="0" fontId="0" fillId="0" borderId="14" xfId="0" applyBorder="1" applyAlignment="1">
      <alignment horizontal="left" wrapText="1"/>
    </xf>
    <xf numFmtId="49" fontId="0" fillId="0" borderId="2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wrapText="1"/>
    </xf>
    <xf numFmtId="49" fontId="4" fillId="0" borderId="10" xfId="0" applyNumberFormat="1" applyFont="1" applyFill="1" applyBorder="1" applyAlignment="1" quotePrefix="1">
      <alignment horizontal="center"/>
    </xf>
    <xf numFmtId="0" fontId="4" fillId="0" borderId="10" xfId="0" applyFont="1" applyBorder="1" applyAlignment="1">
      <alignment vertical="top"/>
    </xf>
    <xf numFmtId="0" fontId="0" fillId="32" borderId="14" xfId="0" applyFont="1" applyFill="1" applyBorder="1" applyAlignment="1">
      <alignment wrapText="1"/>
    </xf>
    <xf numFmtId="0" fontId="0" fillId="0" borderId="10" xfId="0" applyFill="1" applyBorder="1" applyAlignment="1">
      <alignment vertical="top"/>
    </xf>
    <xf numFmtId="1" fontId="0" fillId="0" borderId="2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18" fillId="0" borderId="0" xfId="53" applyNumberFormat="1" applyFont="1" applyFill="1" applyBorder="1" applyAlignment="1" applyProtection="1">
      <alignment horizontal="left" vertical="top" wrapText="1"/>
      <protection/>
    </xf>
    <xf numFmtId="49" fontId="0" fillId="0" borderId="0" xfId="55" applyNumberFormat="1" applyAlignment="1" applyProtection="1">
      <alignment horizontal="left" vertical="top" wrapText="1" indent="1"/>
      <protection hidden="1"/>
    </xf>
    <xf numFmtId="0" fontId="18" fillId="0" borderId="0" xfId="53" applyFont="1" applyFill="1" applyBorder="1" applyAlignment="1" applyProtection="1">
      <alignment horizontal="left"/>
      <protection hidden="1"/>
    </xf>
    <xf numFmtId="0" fontId="28" fillId="0" borderId="0" xfId="53" applyFont="1" applyFill="1" applyBorder="1" applyAlignment="1" applyProtection="1">
      <alignment horizontal="left"/>
      <protection hidden="1"/>
    </xf>
    <xf numFmtId="0" fontId="18" fillId="0" borderId="0" xfId="53" applyFont="1" applyFill="1" applyAlignment="1" applyProtection="1">
      <alignment horizontal="left"/>
      <protection hidden="1"/>
    </xf>
    <xf numFmtId="0" fontId="18" fillId="0" borderId="0" xfId="53" applyFont="1" applyFill="1" applyAlignment="1">
      <alignment horizontal="center"/>
      <protection/>
    </xf>
    <xf numFmtId="0" fontId="0" fillId="0" borderId="0" xfId="53" applyAlignment="1">
      <alignment horizontal="center"/>
      <protection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0" fillId="0" borderId="23" xfId="0" applyFont="1" applyFill="1" applyBorder="1" applyAlignment="1" applyProtection="1">
      <alignment horizontal="center"/>
      <protection hidden="1"/>
    </xf>
    <xf numFmtId="0" fontId="0" fillId="0" borderId="2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" fillId="0" borderId="11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0" fillId="0" borderId="11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Font="1" applyBorder="1" applyAlignment="1">
      <alignment horizontal="center" textRotation="90" wrapText="1" shrinkToFit="1"/>
    </xf>
    <xf numFmtId="0" fontId="0" fillId="0" borderId="19" xfId="0" applyFont="1" applyBorder="1" applyAlignment="1">
      <alignment horizontal="center" textRotation="90" wrapText="1" shrinkToFit="1"/>
    </xf>
    <xf numFmtId="0" fontId="0" fillId="0" borderId="12" xfId="0" applyFont="1" applyBorder="1" applyAlignment="1">
      <alignment horizontal="center" textRotation="90" wrapText="1" shrinkToFit="1"/>
    </xf>
    <xf numFmtId="0" fontId="0" fillId="0" borderId="11" xfId="0" applyBorder="1" applyAlignment="1">
      <alignment horizontal="center" textRotation="90" wrapText="1"/>
    </xf>
    <xf numFmtId="0" fontId="0" fillId="0" borderId="19" xfId="0" applyBorder="1" applyAlignment="1">
      <alignment horizontal="center" wrapText="1"/>
    </xf>
    <xf numFmtId="0" fontId="0" fillId="0" borderId="10" xfId="0" applyBorder="1" applyAlignment="1">
      <alignment textRotation="90" wrapText="1"/>
    </xf>
    <xf numFmtId="0" fontId="0" fillId="0" borderId="19" xfId="0" applyBorder="1" applyAlignment="1">
      <alignment horizontal="center" textRotation="90" wrapText="1" shrinkToFit="1"/>
    </xf>
    <xf numFmtId="0" fontId="0" fillId="0" borderId="12" xfId="0" applyBorder="1" applyAlignment="1">
      <alignment horizontal="center" textRotation="90" wrapText="1" shrinkToFit="1"/>
    </xf>
    <xf numFmtId="0" fontId="17" fillId="0" borderId="22" xfId="0" applyNumberFormat="1" applyFont="1" applyFill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7" fillId="0" borderId="11" xfId="0" applyFont="1" applyFill="1" applyBorder="1" applyAlignment="1">
      <alignment horizontal="center" vertical="center" textRotation="90"/>
    </xf>
    <xf numFmtId="0" fontId="17" fillId="0" borderId="19" xfId="0" applyFont="1" applyFill="1" applyBorder="1" applyAlignment="1">
      <alignment horizontal="center" vertical="center" textRotation="90"/>
    </xf>
    <xf numFmtId="0" fontId="0" fillId="0" borderId="12" xfId="0" applyBorder="1" applyAlignment="1">
      <alignment horizontal="center"/>
    </xf>
    <xf numFmtId="0" fontId="15" fillId="0" borderId="14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left" wrapText="1"/>
    </xf>
    <xf numFmtId="0" fontId="0" fillId="0" borderId="0" xfId="54" applyNumberFormat="1" applyFill="1" applyBorder="1" applyAlignment="1" applyProtection="1">
      <alignment horizontal="justify" vertical="top" wrapText="1"/>
      <protection/>
    </xf>
    <xf numFmtId="0" fontId="0" fillId="0" borderId="0" xfId="54" applyAlignment="1">
      <alignment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54" applyFont="1" applyFill="1" applyAlignment="1" applyProtection="1">
      <alignment horizontal="center"/>
      <protection hidden="1"/>
    </xf>
    <xf numFmtId="0" fontId="0" fillId="0" borderId="0" xfId="54" applyAlignment="1">
      <alignment/>
      <protection/>
    </xf>
    <xf numFmtId="0" fontId="0" fillId="0" borderId="0" xfId="53" applyNumberFormat="1" applyFill="1" applyBorder="1" applyAlignment="1" applyProtection="1">
      <alignment horizontal="justify" vertical="top" wrapText="1"/>
      <protection/>
    </xf>
    <xf numFmtId="0" fontId="0" fillId="0" borderId="0" xfId="53" applyAlignment="1">
      <alignment wrapText="1"/>
      <protection/>
    </xf>
    <xf numFmtId="0" fontId="0" fillId="0" borderId="0" xfId="53" applyNumberFormat="1" applyFill="1" applyBorder="1" applyAlignment="1" applyProtection="1">
      <alignment horizontal="left" vertical="top" wrapText="1"/>
      <protection/>
    </xf>
    <xf numFmtId="0" fontId="0" fillId="0" borderId="0" xfId="54" applyNumberFormat="1" applyFont="1" applyFill="1" applyBorder="1" applyAlignment="1" applyProtection="1">
      <alignment horizontal="justify" vertical="top" wrapText="1"/>
      <protection/>
    </xf>
    <xf numFmtId="0" fontId="16" fillId="0" borderId="0" xfId="0" applyFont="1" applyAlignment="1">
      <alignment horizontal="center" wrapText="1"/>
    </xf>
    <xf numFmtId="49" fontId="14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11" xfId="0" applyFont="1" applyFill="1" applyBorder="1" applyAlignment="1" applyProtection="1">
      <alignment horizontal="center" textRotation="90" wrapText="1"/>
      <protection hidden="1"/>
    </xf>
    <xf numFmtId="0" fontId="15" fillId="0" borderId="19" xfId="0" applyFont="1" applyFill="1" applyBorder="1" applyAlignment="1" applyProtection="1">
      <alignment horizontal="center" textRotation="90" wrapText="1"/>
      <protection hidden="1"/>
    </xf>
    <xf numFmtId="0" fontId="15" fillId="0" borderId="12" xfId="0" applyFont="1" applyFill="1" applyBorder="1" applyAlignment="1" applyProtection="1">
      <alignment horizontal="center" textRotation="90" wrapText="1"/>
      <protection hidden="1"/>
    </xf>
    <xf numFmtId="1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49" fontId="15" fillId="0" borderId="11" xfId="0" applyNumberFormat="1" applyFont="1" applyFill="1" applyBorder="1" applyAlignment="1" applyProtection="1">
      <alignment horizontal="left" textRotation="90" wrapText="1" shrinkToFit="1"/>
      <protection hidden="1"/>
    </xf>
    <xf numFmtId="49" fontId="15" fillId="0" borderId="19" xfId="0" applyNumberFormat="1" applyFont="1" applyFill="1" applyBorder="1" applyAlignment="1" applyProtection="1">
      <alignment horizontal="left" textRotation="90" wrapText="1" shrinkToFit="1"/>
      <protection hidden="1"/>
    </xf>
    <xf numFmtId="49" fontId="15" fillId="0" borderId="12" xfId="0" applyNumberFormat="1" applyFont="1" applyFill="1" applyBorder="1" applyAlignment="1" applyProtection="1">
      <alignment horizontal="left" textRotation="90" wrapText="1" shrinkToFit="1"/>
      <protection hidden="1"/>
    </xf>
    <xf numFmtId="49" fontId="15" fillId="0" borderId="11" xfId="0" applyNumberFormat="1" applyFont="1" applyFill="1" applyBorder="1" applyAlignment="1" applyProtection="1">
      <alignment horizontal="center" textRotation="90" wrapText="1" shrinkToFit="1"/>
      <protection hidden="1"/>
    </xf>
    <xf numFmtId="49" fontId="15" fillId="0" borderId="19" xfId="0" applyNumberFormat="1" applyFont="1" applyFill="1" applyBorder="1" applyAlignment="1" applyProtection="1">
      <alignment horizontal="center" textRotation="90" wrapText="1" shrinkToFit="1"/>
      <protection hidden="1"/>
    </xf>
    <xf numFmtId="49" fontId="15" fillId="0" borderId="12" xfId="0" applyNumberFormat="1" applyFont="1" applyFill="1" applyBorder="1" applyAlignment="1" applyProtection="1">
      <alignment horizontal="center" textRotation="90" wrapText="1" shrinkToFit="1"/>
      <protection hidden="1"/>
    </xf>
    <xf numFmtId="1" fontId="0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0" fillId="0" borderId="11" xfId="0" applyNumberFormat="1" applyFont="1" applyFill="1" applyBorder="1" applyAlignment="1" applyProtection="1">
      <alignment horizontal="center" vertical="center"/>
      <protection hidden="1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0" xfId="43" applyNumberFormat="1" applyFont="1" applyFill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 shrinkToFit="1"/>
      <protection hidden="1"/>
    </xf>
    <xf numFmtId="1" fontId="0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49" fontId="0" fillId="0" borderId="0" xfId="0" applyNumberFormat="1" applyFont="1" applyFill="1" applyAlignment="1" applyProtection="1">
      <alignment horizontal="left" vertical="top" wrapText="1"/>
      <protection hidden="1"/>
    </xf>
    <xf numFmtId="0" fontId="0" fillId="0" borderId="11" xfId="0" applyFont="1" applyFill="1" applyBorder="1" applyAlignment="1" applyProtection="1">
      <alignment vertical="center"/>
      <protection hidden="1"/>
    </xf>
    <xf numFmtId="0" fontId="0" fillId="0" borderId="12" xfId="0" applyFont="1" applyFill="1" applyBorder="1" applyAlignment="1" applyProtection="1">
      <alignment vertical="center"/>
      <protection hidden="1"/>
    </xf>
    <xf numFmtId="49" fontId="1" fillId="0" borderId="0" xfId="0" applyNumberFormat="1" applyFont="1" applyAlignment="1">
      <alignment horizontal="center" vertical="top"/>
    </xf>
    <xf numFmtId="0" fontId="14" fillId="0" borderId="0" xfId="0" applyFont="1" applyFill="1" applyAlignment="1" applyProtection="1">
      <alignment/>
      <protection hidden="1"/>
    </xf>
    <xf numFmtId="49" fontId="7" fillId="0" borderId="11" xfId="0" applyNumberFormat="1" applyFont="1" applyFill="1" applyBorder="1" applyAlignment="1" applyProtection="1">
      <alignment horizontal="center" vertical="center" textRotation="90"/>
      <protection hidden="1"/>
    </xf>
    <xf numFmtId="49" fontId="7" fillId="0" borderId="12" xfId="0" applyNumberFormat="1" applyFont="1" applyFill="1" applyBorder="1" applyAlignment="1" applyProtection="1">
      <alignment horizontal="center" vertical="center" textRotation="90"/>
      <protection hidden="1"/>
    </xf>
    <xf numFmtId="49" fontId="7" fillId="0" borderId="19" xfId="0" applyNumberFormat="1" applyFont="1" applyFill="1" applyBorder="1" applyAlignment="1" applyProtection="1">
      <alignment horizontal="center" vertical="center" textRotation="90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Fill="1" applyAlignment="1" applyProtection="1">
      <alignment horizontal="right" vertical="top"/>
      <protection/>
    </xf>
    <xf numFmtId="49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Alignment="1">
      <alignment horizontal="right" vertical="top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/>
    </xf>
    <xf numFmtId="0" fontId="14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"/>
      <protection hidden="1"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49" fontId="14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4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11" xfId="0" applyFont="1" applyFill="1" applyBorder="1" applyAlignment="1" applyProtection="1">
      <alignment horizontal="center" vertical="center" textRotation="90"/>
      <protection hidden="1"/>
    </xf>
    <xf numFmtId="0" fontId="0" fillId="0" borderId="19" xfId="0" applyFont="1" applyFill="1" applyBorder="1" applyAlignment="1" applyProtection="1">
      <alignment horizontal="center" vertical="center" textRotation="90"/>
      <protection hidden="1"/>
    </xf>
    <xf numFmtId="0" fontId="0" fillId="0" borderId="12" xfId="0" applyFont="1" applyFill="1" applyBorder="1" applyAlignment="1" applyProtection="1">
      <alignment horizontal="center" vertical="center" textRotation="90"/>
      <protection hidden="1"/>
    </xf>
    <xf numFmtId="0" fontId="7" fillId="0" borderId="1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/>
      <protection hidden="1"/>
    </xf>
    <xf numFmtId="0" fontId="0" fillId="0" borderId="18" xfId="0" applyFont="1" applyFill="1" applyBorder="1" applyAlignment="1" applyProtection="1">
      <alignment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18" xfId="0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 applyProtection="1">
      <alignment horizontal="center" textRotation="90" wrapText="1" shrinkToFit="1"/>
      <protection hidden="1"/>
    </xf>
    <xf numFmtId="0" fontId="6" fillId="0" borderId="10" xfId="0" applyFont="1" applyFill="1" applyBorder="1" applyAlignment="1" applyProtection="1">
      <alignment horizontal="center" vertical="center" textRotation="90"/>
      <protection hidden="1"/>
    </xf>
    <xf numFmtId="0" fontId="0" fillId="0" borderId="10" xfId="0" applyFont="1" applyFill="1" applyBorder="1" applyAlignment="1" applyProtection="1">
      <alignment/>
      <protection hidden="1"/>
    </xf>
    <xf numFmtId="49" fontId="0" fillId="0" borderId="0" xfId="0" applyNumberFormat="1" applyFont="1" applyFill="1" applyAlignment="1" applyProtection="1">
      <alignment vertical="top" wrapText="1"/>
      <protection hidden="1"/>
    </xf>
    <xf numFmtId="1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 vertical="center" wrapText="1"/>
      <protection hidden="1"/>
    </xf>
    <xf numFmtId="0" fontId="0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3" xfId="0" applyFont="1" applyFill="1" applyBorder="1" applyAlignment="1" applyProtection="1">
      <alignment horizontal="center" vertical="center" wrapText="1"/>
      <protection hidden="1"/>
    </xf>
    <xf numFmtId="0" fontId="0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NumberFormat="1" applyFont="1" applyFill="1" applyBorder="1" applyAlignment="1" applyProtection="1">
      <alignment horizontal="center" vertical="center"/>
      <protection hidden="1"/>
    </xf>
    <xf numFmtId="49" fontId="9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УП 120714 база 11 заочное (17.09.12г.)" xfId="54"/>
    <cellStyle name="Обычный_Титул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"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rgb="FF3366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41</xdr:col>
      <xdr:colOff>28575</xdr:colOff>
      <xdr:row>41</xdr:row>
      <xdr:rowOff>133350</xdr:rowOff>
    </xdr:to>
    <xdr:pic>
      <xdr:nvPicPr>
        <xdr:cNvPr id="1" name="Рисунок 1" descr="титульный 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97075" cy="941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64</xdr:col>
      <xdr:colOff>114300</xdr:colOff>
      <xdr:row>56</xdr:row>
      <xdr:rowOff>85725</xdr:rowOff>
    </xdr:to>
    <xdr:pic>
      <xdr:nvPicPr>
        <xdr:cNvPr id="1" name="Рисунок 1" descr="КУГ 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25575" cy="1018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36"/>
  <sheetViews>
    <sheetView tabSelected="1" zoomScale="60" zoomScaleNormal="60" zoomScalePageLayoutView="0" workbookViewId="0" topLeftCell="A1">
      <selection activeCell="T17" sqref="T17"/>
    </sheetView>
  </sheetViews>
  <sheetFormatPr defaultColWidth="9.00390625" defaultRowHeight="12.75"/>
  <cols>
    <col min="1" max="20" width="3.00390625" style="195" customWidth="1"/>
    <col min="21" max="21" width="1.37890625" style="195" customWidth="1"/>
    <col min="22" max="30" width="3.00390625" style="195" customWidth="1"/>
    <col min="31" max="31" width="2.75390625" style="195" customWidth="1"/>
    <col min="32" max="34" width="6.75390625" style="195" customWidth="1"/>
    <col min="35" max="35" width="20.25390625" style="195" customWidth="1"/>
    <col min="36" max="36" width="18.00390625" style="195" customWidth="1"/>
    <col min="37" max="37" width="6.75390625" style="195" customWidth="1"/>
    <col min="38" max="38" width="10.25390625" style="195" customWidth="1"/>
    <col min="39" max="42" width="8.625" style="195" customWidth="1"/>
    <col min="43" max="43" width="6.25390625" style="195" customWidth="1"/>
    <col min="44" max="16384" width="9.125" style="195" customWidth="1"/>
  </cols>
  <sheetData>
    <row r="1" spans="1:49" ht="19.5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4"/>
      <c r="AN1" s="194"/>
      <c r="AO1" s="194"/>
      <c r="AP1" s="194"/>
      <c r="AQ1" s="194"/>
      <c r="AR1" s="193"/>
      <c r="AS1" s="193"/>
      <c r="AT1" s="193"/>
      <c r="AU1" s="193"/>
      <c r="AV1" s="193"/>
      <c r="AW1" s="193"/>
    </row>
    <row r="2" spans="1:50" ht="19.5">
      <c r="A2" s="321" t="s">
        <v>249</v>
      </c>
      <c r="B2" s="322"/>
      <c r="C2" s="322"/>
      <c r="D2" s="322"/>
      <c r="E2" s="322"/>
      <c r="F2" s="322"/>
      <c r="G2" s="322"/>
      <c r="H2" s="322"/>
      <c r="I2" s="322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7"/>
      <c r="AJ2" s="197" t="s">
        <v>174</v>
      </c>
      <c r="AK2" s="198"/>
      <c r="AL2" s="198"/>
      <c r="AM2" s="198"/>
      <c r="AN2" s="198"/>
      <c r="AO2" s="198"/>
      <c r="AP2" s="198"/>
      <c r="AQ2" s="198"/>
      <c r="AR2" s="199"/>
      <c r="AS2" s="200"/>
      <c r="AT2" s="200"/>
      <c r="AU2" s="196"/>
      <c r="AV2" s="196"/>
      <c r="AW2" s="193"/>
      <c r="AX2" s="193"/>
    </row>
    <row r="3" spans="1:50" ht="19.5">
      <c r="A3" s="323" t="s">
        <v>250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196"/>
      <c r="U3" s="196"/>
      <c r="V3" s="196"/>
      <c r="W3" s="196"/>
      <c r="X3" s="196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7"/>
      <c r="AJ3" s="197" t="s">
        <v>251</v>
      </c>
      <c r="AK3" s="197" t="s">
        <v>252</v>
      </c>
      <c r="AL3" s="197"/>
      <c r="AM3" s="197"/>
      <c r="AN3" s="197"/>
      <c r="AO3" s="197"/>
      <c r="AP3" s="197"/>
      <c r="AQ3" s="197"/>
      <c r="AR3" s="201"/>
      <c r="AS3" s="201"/>
      <c r="AT3" s="201"/>
      <c r="AU3" s="196"/>
      <c r="AV3" s="196"/>
      <c r="AW3" s="193"/>
      <c r="AX3" s="193"/>
    </row>
    <row r="4" spans="1:50" ht="19.5">
      <c r="A4" s="323" t="s">
        <v>253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7"/>
      <c r="AJ4" s="197" t="s">
        <v>368</v>
      </c>
      <c r="AK4" s="197"/>
      <c r="AL4" s="197"/>
      <c r="AM4" s="197"/>
      <c r="AN4" s="197"/>
      <c r="AO4" s="197"/>
      <c r="AP4" s="197"/>
      <c r="AQ4" s="197"/>
      <c r="AR4" s="201"/>
      <c r="AS4" s="201"/>
      <c r="AT4" s="201"/>
      <c r="AU4" s="196"/>
      <c r="AV4" s="196"/>
      <c r="AW4" s="193"/>
      <c r="AX4" s="193"/>
    </row>
    <row r="5" spans="1:49" ht="19.5">
      <c r="A5" s="323" t="s">
        <v>368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196"/>
      <c r="AU5" s="196"/>
      <c r="AV5" s="193"/>
      <c r="AW5" s="193"/>
    </row>
    <row r="6" spans="1:49" ht="19.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196"/>
      <c r="AU6" s="196"/>
      <c r="AV6" s="193"/>
      <c r="AW6" s="193"/>
    </row>
    <row r="7" spans="1:49" ht="19.5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196"/>
      <c r="AU7" s="196"/>
      <c r="AV7" s="193"/>
      <c r="AW7" s="193"/>
    </row>
    <row r="8" spans="1:49" ht="19.5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196"/>
      <c r="AU8" s="196"/>
      <c r="AV8" s="193"/>
      <c r="AW8" s="193"/>
    </row>
    <row r="9" spans="1:49" ht="19.5">
      <c r="A9" s="198"/>
      <c r="B9" s="198"/>
      <c r="C9" s="198"/>
      <c r="D9" s="198"/>
      <c r="E9" s="198"/>
      <c r="F9" s="198"/>
      <c r="G9" s="198"/>
      <c r="H9" s="198"/>
      <c r="I9" s="198"/>
      <c r="J9" s="196"/>
      <c r="K9" s="196"/>
      <c r="L9" s="196"/>
      <c r="M9" s="196"/>
      <c r="N9" s="196"/>
      <c r="O9" s="196"/>
      <c r="P9" s="196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199" t="s">
        <v>254</v>
      </c>
      <c r="AG9" s="202"/>
      <c r="AH9" s="202"/>
      <c r="AI9" s="202"/>
      <c r="AJ9" s="202"/>
      <c r="AK9" s="201"/>
      <c r="AL9" s="201"/>
      <c r="AM9" s="201"/>
      <c r="AN9" s="201"/>
      <c r="AO9" s="201"/>
      <c r="AP9" s="201"/>
      <c r="AQ9" s="201"/>
      <c r="AR9" s="201"/>
      <c r="AS9" s="201"/>
      <c r="AT9" s="196"/>
      <c r="AU9" s="196"/>
      <c r="AV9" s="193"/>
      <c r="AW9" s="193"/>
    </row>
    <row r="10" spans="1:49" ht="19.5">
      <c r="A10" s="198"/>
      <c r="B10" s="198"/>
      <c r="C10" s="198"/>
      <c r="D10" s="198"/>
      <c r="E10" s="198"/>
      <c r="F10" s="198"/>
      <c r="G10" s="198"/>
      <c r="H10" s="198"/>
      <c r="I10" s="198"/>
      <c r="J10" s="196"/>
      <c r="K10" s="196"/>
      <c r="L10" s="196"/>
      <c r="M10" s="196"/>
      <c r="N10" s="196"/>
      <c r="O10" s="196"/>
      <c r="P10" s="196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199" t="s">
        <v>180</v>
      </c>
      <c r="AG10" s="202"/>
      <c r="AH10" s="202"/>
      <c r="AI10" s="202"/>
      <c r="AJ10" s="202"/>
      <c r="AK10" s="201"/>
      <c r="AL10" s="201"/>
      <c r="AM10" s="201"/>
      <c r="AN10" s="201"/>
      <c r="AO10" s="201"/>
      <c r="AP10" s="201"/>
      <c r="AQ10" s="201"/>
      <c r="AR10" s="201"/>
      <c r="AS10" s="201"/>
      <c r="AT10" s="196"/>
      <c r="AU10" s="196"/>
      <c r="AV10" s="193"/>
      <c r="AW10" s="193"/>
    </row>
    <row r="11" spans="1:49" ht="19.5">
      <c r="A11" s="198"/>
      <c r="B11" s="198"/>
      <c r="C11" s="198"/>
      <c r="D11" s="198"/>
      <c r="E11" s="198"/>
      <c r="F11" s="198"/>
      <c r="G11" s="198"/>
      <c r="H11" s="198"/>
      <c r="I11" s="198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196"/>
      <c r="AU11" s="196"/>
      <c r="AV11" s="193"/>
      <c r="AW11" s="193"/>
    </row>
    <row r="12" spans="1:49" ht="19.5">
      <c r="A12" s="198"/>
      <c r="B12" s="198"/>
      <c r="C12" s="198"/>
      <c r="D12" s="198"/>
      <c r="E12" s="198"/>
      <c r="F12" s="198"/>
      <c r="G12" s="198"/>
      <c r="H12" s="198"/>
      <c r="I12" s="198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196"/>
      <c r="AU12" s="196"/>
      <c r="AV12" s="193"/>
      <c r="AW12" s="193"/>
    </row>
    <row r="13" spans="1:49" ht="18.75">
      <c r="A13" s="203"/>
      <c r="B13" s="203"/>
      <c r="C13" s="203"/>
      <c r="D13" s="203"/>
      <c r="E13" s="203"/>
      <c r="F13" s="203"/>
      <c r="G13" s="203"/>
      <c r="H13" s="203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5" t="s">
        <v>179</v>
      </c>
      <c r="AG13" s="204"/>
      <c r="AH13" s="204"/>
      <c r="AI13" s="204"/>
      <c r="AJ13" s="206"/>
      <c r="AK13" s="206"/>
      <c r="AL13" s="206"/>
      <c r="AM13" s="206"/>
      <c r="AN13" s="206"/>
      <c r="AO13" s="206"/>
      <c r="AP13" s="206"/>
      <c r="AQ13" s="206"/>
      <c r="AR13" s="193"/>
      <c r="AS13" s="193"/>
      <c r="AT13" s="193"/>
      <c r="AU13" s="193"/>
      <c r="AV13" s="193"/>
      <c r="AW13" s="193"/>
    </row>
    <row r="14" spans="1:49" ht="18.75">
      <c r="A14" s="203"/>
      <c r="B14" s="203"/>
      <c r="C14" s="203"/>
      <c r="D14" s="203"/>
      <c r="E14" s="203"/>
      <c r="F14" s="203"/>
      <c r="G14" s="203"/>
      <c r="H14" s="203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5"/>
      <c r="AG14" s="204"/>
      <c r="AH14" s="204"/>
      <c r="AI14" s="204"/>
      <c r="AJ14" s="206"/>
      <c r="AK14" s="206"/>
      <c r="AL14" s="206"/>
      <c r="AM14" s="206"/>
      <c r="AN14" s="206"/>
      <c r="AO14" s="206"/>
      <c r="AP14" s="206"/>
      <c r="AQ14" s="206"/>
      <c r="AR14" s="193"/>
      <c r="AS14" s="193"/>
      <c r="AT14" s="193"/>
      <c r="AU14" s="193"/>
      <c r="AV14" s="193"/>
      <c r="AW14" s="193"/>
    </row>
    <row r="15" spans="1:49" ht="18.75">
      <c r="A15" s="203"/>
      <c r="B15" s="203"/>
      <c r="C15" s="203"/>
      <c r="D15" s="203"/>
      <c r="E15" s="203"/>
      <c r="F15" s="203"/>
      <c r="G15" s="203"/>
      <c r="H15" s="203"/>
      <c r="J15" s="204"/>
      <c r="K15" s="204"/>
      <c r="L15" s="204"/>
      <c r="M15" s="204"/>
      <c r="N15" s="204"/>
      <c r="O15" s="204"/>
      <c r="P15" s="324" t="s">
        <v>255</v>
      </c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206"/>
      <c r="AL15" s="206"/>
      <c r="AM15" s="206"/>
      <c r="AN15" s="206"/>
      <c r="AO15" s="206"/>
      <c r="AP15" s="206"/>
      <c r="AQ15" s="206"/>
      <c r="AR15" s="193"/>
      <c r="AS15" s="193"/>
      <c r="AT15" s="193"/>
      <c r="AU15" s="193"/>
      <c r="AV15" s="193"/>
      <c r="AW15" s="193"/>
    </row>
    <row r="16" spans="2:49" ht="18.75"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 t="s">
        <v>181</v>
      </c>
      <c r="AG16" s="207"/>
      <c r="AH16" s="207"/>
      <c r="AI16" s="207"/>
      <c r="AJ16" s="207"/>
      <c r="AK16" s="207"/>
      <c r="AL16" s="207"/>
      <c r="AM16" s="206"/>
      <c r="AN16" s="206"/>
      <c r="AO16" s="206"/>
      <c r="AP16" s="206"/>
      <c r="AQ16" s="206"/>
      <c r="AR16" s="193"/>
      <c r="AS16" s="193"/>
      <c r="AT16" s="193"/>
      <c r="AU16" s="193"/>
      <c r="AV16" s="193"/>
      <c r="AW16" s="193"/>
    </row>
    <row r="17" spans="1:49" ht="18.75">
      <c r="A17" s="200"/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AA17" s="207"/>
      <c r="AB17" s="207"/>
      <c r="AC17" s="207"/>
      <c r="AD17" s="207"/>
      <c r="AE17" s="207"/>
      <c r="AF17" s="207" t="s">
        <v>261</v>
      </c>
      <c r="AG17" s="207"/>
      <c r="AH17" s="207"/>
      <c r="AI17" s="207"/>
      <c r="AJ17" s="207"/>
      <c r="AK17" s="207"/>
      <c r="AL17" s="207"/>
      <c r="AM17" s="206"/>
      <c r="AN17" s="206"/>
      <c r="AO17" s="206"/>
      <c r="AP17" s="206"/>
      <c r="AQ17" s="206"/>
      <c r="AR17" s="193"/>
      <c r="AS17" s="193"/>
      <c r="AT17" s="193"/>
      <c r="AU17" s="193"/>
      <c r="AV17" s="193"/>
      <c r="AW17" s="193"/>
    </row>
    <row r="18" spans="2:49" ht="18.75"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198" t="s">
        <v>256</v>
      </c>
      <c r="AG18" s="208"/>
      <c r="AH18" s="208"/>
      <c r="AI18" s="208"/>
      <c r="AJ18" s="207"/>
      <c r="AK18" s="207"/>
      <c r="AL18" s="207"/>
      <c r="AM18" s="206"/>
      <c r="AN18" s="206"/>
      <c r="AO18" s="206"/>
      <c r="AP18" s="206"/>
      <c r="AQ18" s="206"/>
      <c r="AR18" s="193"/>
      <c r="AS18" s="193"/>
      <c r="AT18" s="193"/>
      <c r="AU18" s="193"/>
      <c r="AV18" s="193"/>
      <c r="AW18" s="193"/>
    </row>
    <row r="19" spans="1:49" ht="18.75">
      <c r="A19" s="200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6"/>
      <c r="AN19" s="206"/>
      <c r="AO19" s="206"/>
      <c r="AP19" s="206"/>
      <c r="AQ19" s="206"/>
      <c r="AR19" s="193"/>
      <c r="AS19" s="193"/>
      <c r="AT19" s="193"/>
      <c r="AU19" s="193"/>
      <c r="AV19" s="193"/>
      <c r="AW19" s="193"/>
    </row>
    <row r="20" spans="1:49" ht="18.75">
      <c r="A20" s="200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AK20" s="207"/>
      <c r="AL20" s="207"/>
      <c r="AM20" s="206"/>
      <c r="AN20" s="206"/>
      <c r="AO20" s="206"/>
      <c r="AP20" s="206"/>
      <c r="AQ20" s="206"/>
      <c r="AR20" s="193"/>
      <c r="AS20" s="193"/>
      <c r="AT20" s="193"/>
      <c r="AU20" s="193"/>
      <c r="AV20" s="193"/>
      <c r="AW20" s="193"/>
    </row>
    <row r="21" spans="1:49" ht="18.75">
      <c r="A21" s="200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AK21" s="207"/>
      <c r="AL21" s="207"/>
      <c r="AM21" s="206"/>
      <c r="AN21" s="206"/>
      <c r="AO21" s="206"/>
      <c r="AP21" s="206"/>
      <c r="AQ21" s="206"/>
      <c r="AR21" s="193"/>
      <c r="AS21" s="193"/>
      <c r="AT21" s="193"/>
      <c r="AU21" s="193"/>
      <c r="AV21" s="193"/>
      <c r="AW21" s="193"/>
    </row>
    <row r="22" spans="1:49" ht="18.75">
      <c r="A22" s="200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6"/>
      <c r="AN22" s="206"/>
      <c r="AO22" s="206"/>
      <c r="AP22" s="206"/>
      <c r="AQ22" s="206"/>
      <c r="AR22" s="193"/>
      <c r="AS22" s="193"/>
      <c r="AT22" s="193"/>
      <c r="AU22" s="193"/>
      <c r="AV22" s="193"/>
      <c r="AW22" s="193"/>
    </row>
    <row r="23" spans="1:49" ht="18.75">
      <c r="A23" s="196"/>
      <c r="B23" s="196"/>
      <c r="C23" s="196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8"/>
      <c r="AK23" s="208"/>
      <c r="AL23" s="206"/>
      <c r="AM23" s="196"/>
      <c r="AN23" s="209"/>
      <c r="AO23" s="209"/>
      <c r="AP23" s="196"/>
      <c r="AQ23" s="196"/>
      <c r="AR23" s="193"/>
      <c r="AS23" s="193"/>
      <c r="AT23" s="193"/>
      <c r="AU23" s="193"/>
      <c r="AV23" s="193"/>
      <c r="AW23" s="193"/>
    </row>
    <row r="24" spans="1:49" ht="18.75">
      <c r="A24" s="196"/>
      <c r="B24" s="196"/>
      <c r="C24" s="196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198"/>
      <c r="AG24" s="208"/>
      <c r="AH24" s="208"/>
      <c r="AI24" s="208"/>
      <c r="AJ24" s="208"/>
      <c r="AK24" s="208"/>
      <c r="AL24" s="206"/>
      <c r="AM24" s="196"/>
      <c r="AN24" s="209"/>
      <c r="AO24" s="209"/>
      <c r="AP24" s="196"/>
      <c r="AQ24" s="196"/>
      <c r="AR24" s="193"/>
      <c r="AS24" s="193"/>
      <c r="AT24" s="193"/>
      <c r="AU24" s="193"/>
      <c r="AV24" s="193"/>
      <c r="AW24" s="193"/>
    </row>
    <row r="25" spans="1:49" ht="18.75">
      <c r="A25" s="196"/>
      <c r="B25" s="196"/>
      <c r="C25" s="196"/>
      <c r="D25" s="19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6"/>
      <c r="AM25" s="196"/>
      <c r="AN25" s="209"/>
      <c r="AO25" s="209"/>
      <c r="AP25" s="196"/>
      <c r="AQ25" s="196"/>
      <c r="AR25" s="193"/>
      <c r="AS25" s="193"/>
      <c r="AT25" s="193"/>
      <c r="AU25" s="193"/>
      <c r="AV25" s="193"/>
      <c r="AW25" s="193"/>
    </row>
    <row r="26" spans="1:49" ht="18.75">
      <c r="A26" s="196"/>
      <c r="B26" s="196"/>
      <c r="C26" s="196"/>
      <c r="D26" s="19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10" t="s">
        <v>48</v>
      </c>
      <c r="AF26" s="208"/>
      <c r="AG26" s="208"/>
      <c r="AH26" s="208"/>
      <c r="AI26" s="208"/>
      <c r="AJ26" s="211" t="s">
        <v>49</v>
      </c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</row>
    <row r="27" spans="1:49" ht="18.75">
      <c r="A27" s="196"/>
      <c r="B27" s="196"/>
      <c r="C27" s="196"/>
      <c r="D27" s="19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12" t="s">
        <v>44</v>
      </c>
      <c r="AF27" s="208"/>
      <c r="AG27" s="208"/>
      <c r="AH27" s="208"/>
      <c r="AI27" s="208"/>
      <c r="AJ27" s="213" t="s">
        <v>257</v>
      </c>
      <c r="AK27" s="213"/>
      <c r="AL27" s="213"/>
      <c r="AM27" s="213"/>
      <c r="AN27" s="212"/>
      <c r="AO27" s="212"/>
      <c r="AP27" s="196"/>
      <c r="AQ27" s="196"/>
      <c r="AR27" s="193"/>
      <c r="AS27" s="193"/>
      <c r="AT27" s="193"/>
      <c r="AU27" s="193"/>
      <c r="AV27" s="193"/>
      <c r="AW27" s="193"/>
    </row>
    <row r="28" spans="1:49" ht="18.75" customHeight="1">
      <c r="A28" s="196"/>
      <c r="B28" s="214"/>
      <c r="C28" s="215"/>
      <c r="D28" s="215"/>
      <c r="E28" s="215"/>
      <c r="F28" s="215"/>
      <c r="G28" s="215"/>
      <c r="H28" s="215"/>
      <c r="I28" s="215"/>
      <c r="J28" s="216"/>
      <c r="K28" s="216"/>
      <c r="L28" s="216"/>
      <c r="M28" s="216"/>
      <c r="N28" s="216"/>
      <c r="O28" s="217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319" t="s">
        <v>182</v>
      </c>
      <c r="AF28" s="319"/>
      <c r="AG28" s="319"/>
      <c r="AH28" s="319"/>
      <c r="AI28" s="319"/>
      <c r="AJ28" s="219" t="s">
        <v>203</v>
      </c>
      <c r="AK28" s="193"/>
      <c r="AL28" s="193"/>
      <c r="AM28" s="193"/>
      <c r="AN28" s="193"/>
      <c r="AO28" s="220"/>
      <c r="AP28" s="196"/>
      <c r="AQ28" s="210"/>
      <c r="AR28" s="193"/>
      <c r="AS28" s="193"/>
      <c r="AT28" s="193"/>
      <c r="AU28" s="193"/>
      <c r="AV28" s="193"/>
      <c r="AW28" s="193"/>
    </row>
    <row r="29" spans="1:49" ht="18.75">
      <c r="A29" s="196"/>
      <c r="B29" s="215"/>
      <c r="C29" s="215"/>
      <c r="D29" s="215"/>
      <c r="E29" s="215"/>
      <c r="F29" s="215"/>
      <c r="G29" s="215"/>
      <c r="H29" s="215"/>
      <c r="I29" s="214"/>
      <c r="J29" s="221"/>
      <c r="K29" s="221"/>
      <c r="L29" s="214"/>
      <c r="M29" s="214"/>
      <c r="N29" s="214"/>
      <c r="O29" s="214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0" t="s">
        <v>46</v>
      </c>
      <c r="AF29" s="219"/>
      <c r="AG29" s="193"/>
      <c r="AH29" s="222"/>
      <c r="AI29" s="222"/>
      <c r="AJ29" s="203" t="s">
        <v>258</v>
      </c>
      <c r="AK29" s="193"/>
      <c r="AL29" s="203"/>
      <c r="AM29" s="203"/>
      <c r="AN29" s="204"/>
      <c r="AO29" s="204"/>
      <c r="AP29" s="196"/>
      <c r="AQ29" s="196"/>
      <c r="AR29" s="193"/>
      <c r="AS29" s="193"/>
      <c r="AT29" s="193"/>
      <c r="AU29" s="193"/>
      <c r="AV29" s="193"/>
      <c r="AW29" s="193"/>
    </row>
    <row r="30" spans="1:43" ht="18.75">
      <c r="A30" s="196"/>
      <c r="B30" s="214"/>
      <c r="C30" s="215"/>
      <c r="D30" s="215"/>
      <c r="E30" s="215"/>
      <c r="F30" s="215"/>
      <c r="G30" s="215"/>
      <c r="H30" s="215"/>
      <c r="I30" s="215"/>
      <c r="J30" s="223"/>
      <c r="K30" s="223"/>
      <c r="L30" s="223"/>
      <c r="M30" s="223"/>
      <c r="N30" s="223"/>
      <c r="O30" s="217"/>
      <c r="P30" s="214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 t="s">
        <v>259</v>
      </c>
      <c r="AF30" s="196"/>
      <c r="AG30" s="224"/>
      <c r="AH30" s="219"/>
      <c r="AI30" s="219"/>
      <c r="AJ30" s="218"/>
      <c r="AK30" s="225"/>
      <c r="AL30" s="196"/>
      <c r="AM30" s="196"/>
      <c r="AN30" s="196"/>
      <c r="AO30" s="218"/>
      <c r="AP30" s="226"/>
      <c r="AQ30" s="226"/>
    </row>
    <row r="31" spans="1:43" ht="18.75" customHeight="1">
      <c r="A31" s="227"/>
      <c r="B31" s="228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15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319" t="s">
        <v>243</v>
      </c>
      <c r="AF31" s="319"/>
      <c r="AG31" s="319"/>
      <c r="AH31" s="319"/>
      <c r="AI31" s="319"/>
      <c r="AJ31" s="230" t="s">
        <v>262</v>
      </c>
      <c r="AK31" s="218"/>
      <c r="AL31" s="227"/>
      <c r="AM31" s="227"/>
      <c r="AN31" s="227"/>
      <c r="AO31" s="218"/>
      <c r="AP31" s="226"/>
      <c r="AQ31" s="226"/>
    </row>
    <row r="32" spans="1:43" ht="18.75">
      <c r="A32" s="227"/>
      <c r="B32" s="227"/>
      <c r="C32" s="231"/>
      <c r="D32" s="227"/>
      <c r="E32" s="196"/>
      <c r="F32" s="196"/>
      <c r="G32" s="231"/>
      <c r="H32" s="231"/>
      <c r="I32" s="231"/>
      <c r="J32" s="231"/>
      <c r="K32" s="231"/>
      <c r="L32" s="231"/>
      <c r="M32" s="231"/>
      <c r="N32" s="231"/>
      <c r="O32" s="231"/>
      <c r="P32" s="232"/>
      <c r="Q32" s="232"/>
      <c r="R32" s="232"/>
      <c r="S32" s="232"/>
      <c r="T32" s="232"/>
      <c r="U32" s="232"/>
      <c r="V32" s="232"/>
      <c r="W32" s="196"/>
      <c r="X32" s="196"/>
      <c r="Y32" s="233"/>
      <c r="Z32" s="233"/>
      <c r="AA32" s="233"/>
      <c r="AB32" s="227"/>
      <c r="AC32" s="227"/>
      <c r="AD32" s="227"/>
      <c r="AE32" s="227" t="s">
        <v>260</v>
      </c>
      <c r="AF32" s="227"/>
      <c r="AG32" s="227"/>
      <c r="AH32" s="227"/>
      <c r="AI32" s="227"/>
      <c r="AJ32" s="227" t="s">
        <v>300</v>
      </c>
      <c r="AK32" s="227"/>
      <c r="AL32" s="227"/>
      <c r="AM32" s="196"/>
      <c r="AN32" s="227"/>
      <c r="AO32" s="227"/>
      <c r="AP32" s="234"/>
      <c r="AQ32" s="235"/>
    </row>
    <row r="33" spans="1:111" ht="18" customHeight="1">
      <c r="A33" s="236"/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7"/>
      <c r="Z33" s="237"/>
      <c r="AA33" s="237"/>
      <c r="AB33" s="237"/>
      <c r="AC33" s="237"/>
      <c r="AD33" s="237"/>
      <c r="AE33" s="238" t="s">
        <v>47</v>
      </c>
      <c r="AF33" s="239"/>
      <c r="AG33" s="240"/>
      <c r="AH33" s="239"/>
      <c r="AI33" s="239"/>
      <c r="AJ33" s="211" t="s">
        <v>366</v>
      </c>
      <c r="AK33" s="236"/>
      <c r="AL33" s="236"/>
      <c r="AM33" s="236"/>
      <c r="AN33" s="236"/>
      <c r="AO33" s="236"/>
      <c r="AP33" s="237"/>
      <c r="AQ33" s="237"/>
      <c r="AR33" s="236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  <c r="BD33" s="241"/>
      <c r="BE33" s="241"/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41"/>
      <c r="CA33" s="241"/>
      <c r="CB33" s="241"/>
      <c r="CC33" s="241"/>
      <c r="CD33" s="241"/>
      <c r="CE33" s="241"/>
      <c r="CF33" s="241"/>
      <c r="CG33" s="241"/>
      <c r="CH33" s="241"/>
      <c r="CI33" s="241"/>
      <c r="CJ33" s="241"/>
      <c r="CK33" s="241"/>
      <c r="CL33" s="241"/>
      <c r="CM33" s="241"/>
      <c r="CN33" s="241"/>
      <c r="CO33" s="241"/>
      <c r="CP33" s="241"/>
      <c r="CQ33" s="241"/>
      <c r="CR33" s="241"/>
      <c r="CS33" s="241"/>
      <c r="CT33" s="241"/>
      <c r="CU33" s="241"/>
      <c r="CV33" s="241"/>
      <c r="CW33" s="241"/>
      <c r="CX33" s="241"/>
      <c r="CY33" s="241"/>
      <c r="CZ33" s="241"/>
      <c r="DA33" s="241"/>
      <c r="DB33" s="241"/>
      <c r="DC33" s="241"/>
      <c r="DD33" s="241"/>
      <c r="DE33" s="241"/>
      <c r="DF33" s="241"/>
      <c r="DG33" s="241"/>
    </row>
    <row r="34" spans="1:111" ht="13.5" customHeight="1">
      <c r="A34" s="320"/>
      <c r="B34" s="320"/>
      <c r="C34" s="320"/>
      <c r="D34" s="320"/>
      <c r="E34" s="320"/>
      <c r="F34" s="320"/>
      <c r="G34" s="320"/>
      <c r="H34" s="320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41"/>
      <c r="AT34" s="241"/>
      <c r="AU34" s="241"/>
      <c r="AV34" s="241"/>
      <c r="AW34" s="241"/>
      <c r="AX34" s="241"/>
      <c r="AY34" s="241"/>
      <c r="AZ34" s="241"/>
      <c r="BA34" s="241"/>
      <c r="BB34" s="241"/>
      <c r="BC34" s="241"/>
      <c r="BD34" s="241"/>
      <c r="BE34" s="241"/>
      <c r="BF34" s="241"/>
      <c r="BG34" s="241"/>
      <c r="BH34" s="241"/>
      <c r="BI34" s="241"/>
      <c r="BJ34" s="241"/>
      <c r="BK34" s="241"/>
      <c r="BL34" s="241"/>
      <c r="BM34" s="241"/>
      <c r="BN34" s="241"/>
      <c r="BO34" s="241"/>
      <c r="BP34" s="241"/>
      <c r="BQ34" s="241"/>
      <c r="BR34" s="241"/>
      <c r="BS34" s="241"/>
      <c r="BT34" s="241"/>
      <c r="BU34" s="241"/>
      <c r="BV34" s="241"/>
      <c r="BW34" s="241"/>
      <c r="BX34" s="241"/>
      <c r="BY34" s="241"/>
      <c r="BZ34" s="241"/>
      <c r="CA34" s="241"/>
      <c r="CB34" s="241"/>
      <c r="CC34" s="241"/>
      <c r="CD34" s="241"/>
      <c r="CE34" s="241"/>
      <c r="CF34" s="241"/>
      <c r="CG34" s="241"/>
      <c r="CH34" s="241"/>
      <c r="CI34" s="241"/>
      <c r="CJ34" s="241"/>
      <c r="CK34" s="241"/>
      <c r="CL34" s="241"/>
      <c r="CM34" s="241"/>
      <c r="CN34" s="241"/>
      <c r="CO34" s="241"/>
      <c r="CP34" s="241"/>
      <c r="CQ34" s="241"/>
      <c r="CR34" s="241"/>
      <c r="CS34" s="241"/>
      <c r="CT34" s="241"/>
      <c r="CU34" s="241"/>
      <c r="CV34" s="241"/>
      <c r="CW34" s="241"/>
      <c r="CX34" s="241"/>
      <c r="CY34" s="241"/>
      <c r="CZ34" s="241"/>
      <c r="DA34" s="241"/>
      <c r="DB34" s="241"/>
      <c r="DC34" s="241"/>
      <c r="DD34" s="241"/>
      <c r="DE34" s="241"/>
      <c r="DF34" s="241"/>
      <c r="DG34" s="241"/>
    </row>
    <row r="35" spans="1:111" ht="13.5" customHeight="1">
      <c r="A35" s="320"/>
      <c r="B35" s="320"/>
      <c r="C35" s="320"/>
      <c r="D35" s="320"/>
      <c r="E35" s="320"/>
      <c r="F35" s="320"/>
      <c r="G35" s="320"/>
      <c r="H35" s="320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41"/>
      <c r="BI35" s="241"/>
      <c r="BJ35" s="241"/>
      <c r="BK35" s="241"/>
      <c r="BL35" s="241"/>
      <c r="BM35" s="241"/>
      <c r="BN35" s="241"/>
      <c r="BO35" s="241"/>
      <c r="BP35" s="241"/>
      <c r="BQ35" s="241"/>
      <c r="BR35" s="241"/>
      <c r="BS35" s="241"/>
      <c r="BT35" s="241"/>
      <c r="BU35" s="241"/>
      <c r="BV35" s="241"/>
      <c r="BW35" s="241"/>
      <c r="BX35" s="241"/>
      <c r="BY35" s="241"/>
      <c r="BZ35" s="241"/>
      <c r="CA35" s="241"/>
      <c r="CB35" s="241"/>
      <c r="CC35" s="241"/>
      <c r="CD35" s="241"/>
      <c r="CE35" s="241"/>
      <c r="CF35" s="241"/>
      <c r="CG35" s="241"/>
      <c r="CH35" s="241"/>
      <c r="CI35" s="241"/>
      <c r="CJ35" s="241"/>
      <c r="CK35" s="241"/>
      <c r="CL35" s="241"/>
      <c r="CM35" s="241"/>
      <c r="CN35" s="241"/>
      <c r="CO35" s="241"/>
      <c r="CP35" s="241"/>
      <c r="CQ35" s="241"/>
      <c r="CR35" s="241"/>
      <c r="CS35" s="241"/>
      <c r="CT35" s="241"/>
      <c r="CU35" s="241"/>
      <c r="CV35" s="241"/>
      <c r="CW35" s="241"/>
      <c r="CX35" s="241"/>
      <c r="CY35" s="241"/>
      <c r="CZ35" s="241"/>
      <c r="DA35" s="241"/>
      <c r="DB35" s="241"/>
      <c r="DC35" s="241"/>
      <c r="DD35" s="241"/>
      <c r="DE35" s="241"/>
      <c r="DF35" s="241"/>
      <c r="DG35" s="241"/>
    </row>
    <row r="36" spans="1:111" ht="12.75" customHeight="1">
      <c r="A36" s="242"/>
      <c r="B36" s="242"/>
      <c r="C36" s="242"/>
      <c r="D36" s="242"/>
      <c r="E36" s="242"/>
      <c r="F36" s="242"/>
      <c r="G36" s="242"/>
      <c r="H36" s="242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  <c r="BD36" s="241"/>
      <c r="BE36" s="241"/>
      <c r="BF36" s="241"/>
      <c r="BG36" s="241"/>
      <c r="BH36" s="241"/>
      <c r="BI36" s="241"/>
      <c r="BJ36" s="241"/>
      <c r="BK36" s="241"/>
      <c r="BL36" s="241"/>
      <c r="BM36" s="241"/>
      <c r="BN36" s="241"/>
      <c r="BO36" s="241"/>
      <c r="BP36" s="241"/>
      <c r="BQ36" s="241"/>
      <c r="BR36" s="241"/>
      <c r="BS36" s="241"/>
      <c r="BT36" s="241"/>
      <c r="BU36" s="241"/>
      <c r="BV36" s="241"/>
      <c r="BW36" s="241"/>
      <c r="BX36" s="241"/>
      <c r="BY36" s="241"/>
      <c r="BZ36" s="241"/>
      <c r="CA36" s="241"/>
      <c r="CB36" s="241"/>
      <c r="CC36" s="241"/>
      <c r="CD36" s="241"/>
      <c r="CE36" s="241"/>
      <c r="CF36" s="241"/>
      <c r="CG36" s="241"/>
      <c r="CH36" s="241"/>
      <c r="CI36" s="241"/>
      <c r="CJ36" s="241"/>
      <c r="CK36" s="241"/>
      <c r="CL36" s="241"/>
      <c r="CM36" s="241"/>
      <c r="CN36" s="241"/>
      <c r="CO36" s="241"/>
      <c r="CP36" s="241"/>
      <c r="CQ36" s="241"/>
      <c r="CR36" s="241"/>
      <c r="CS36" s="241"/>
      <c r="CT36" s="241"/>
      <c r="CU36" s="241"/>
      <c r="CV36" s="241"/>
      <c r="CW36" s="241"/>
      <c r="CX36" s="241"/>
      <c r="CY36" s="241"/>
      <c r="CZ36" s="241"/>
      <c r="DA36" s="241"/>
      <c r="DB36" s="241"/>
      <c r="DC36" s="241"/>
      <c r="DD36" s="241"/>
      <c r="DE36" s="241"/>
      <c r="DF36" s="241"/>
      <c r="DG36" s="241"/>
    </row>
    <row r="37" ht="12.75"/>
    <row r="38" ht="12.75"/>
    <row r="39" ht="12.75"/>
    <row r="40" ht="12.75"/>
    <row r="41" ht="12.75"/>
  </sheetData>
  <sheetProtection/>
  <mergeCells count="8">
    <mergeCell ref="AE31:AI31"/>
    <mergeCell ref="A34:H35"/>
    <mergeCell ref="A2:I2"/>
    <mergeCell ref="A3:S3"/>
    <mergeCell ref="A4:K4"/>
    <mergeCell ref="A5:K5"/>
    <mergeCell ref="P15:AJ15"/>
    <mergeCell ref="AE28:AI28"/>
  </mergeCells>
  <printOptions/>
  <pageMargins left="0" right="0" top="0" bottom="0" header="0.5118110236220472" footer="0.5118110236220472"/>
  <pageSetup horizontalDpi="600" verticalDpi="600" orientation="landscape" paperSize="9" scale="75" r:id="rId2"/>
  <colBreaks count="1" manualBreakCount="1">
    <brk id="4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23" sqref="F23"/>
    </sheetView>
  </sheetViews>
  <sheetFormatPr defaultColWidth="8.875" defaultRowHeight="12.75"/>
  <cols>
    <col min="1" max="1" width="11.875" style="24" customWidth="1"/>
    <col min="2" max="2" width="23.00390625" style="24" customWidth="1"/>
    <col min="3" max="3" width="9.125" style="24" hidden="1" customWidth="1"/>
    <col min="4" max="4" width="9.125" style="24" customWidth="1"/>
    <col min="5" max="5" width="19.125" style="24" customWidth="1"/>
    <col min="6" max="6" width="20.125" style="24" customWidth="1"/>
    <col min="7" max="7" width="16.75390625" style="24" customWidth="1"/>
    <col min="8" max="8" width="8.875" style="24" customWidth="1"/>
    <col min="9" max="10" width="12.00390625" style="24" customWidth="1"/>
    <col min="11" max="16384" width="8.875" style="24" customWidth="1"/>
  </cols>
  <sheetData>
    <row r="1" spans="1:10" ht="39" customHeight="1">
      <c r="A1" s="328" t="s">
        <v>204</v>
      </c>
      <c r="B1" s="328"/>
      <c r="C1" s="329"/>
      <c r="D1" s="329"/>
      <c r="E1" s="329"/>
      <c r="F1" s="329"/>
      <c r="G1" s="329"/>
      <c r="H1" s="329"/>
      <c r="I1" s="329"/>
      <c r="J1" s="329"/>
    </row>
    <row r="2" spans="1:10" ht="12.75">
      <c r="A2" s="5" t="s">
        <v>34</v>
      </c>
      <c r="B2" s="5" t="s">
        <v>35</v>
      </c>
      <c r="C2" s="5" t="s">
        <v>36</v>
      </c>
      <c r="D2" s="326" t="s">
        <v>184</v>
      </c>
      <c r="E2" s="330" t="s">
        <v>38</v>
      </c>
      <c r="F2" s="331"/>
      <c r="G2" s="5" t="s">
        <v>42</v>
      </c>
      <c r="H2" s="5" t="s">
        <v>185</v>
      </c>
      <c r="I2" s="5" t="s">
        <v>24</v>
      </c>
      <c r="J2" s="5" t="s">
        <v>41</v>
      </c>
    </row>
    <row r="3" spans="1:10" ht="25.5">
      <c r="A3" s="17"/>
      <c r="B3" s="115" t="s">
        <v>205</v>
      </c>
      <c r="C3" s="17" t="s">
        <v>37</v>
      </c>
      <c r="D3" s="327"/>
      <c r="E3" s="70" t="s">
        <v>186</v>
      </c>
      <c r="F3" s="2" t="s">
        <v>39</v>
      </c>
      <c r="G3" s="17" t="s">
        <v>43</v>
      </c>
      <c r="H3" s="17"/>
      <c r="I3" s="17" t="s">
        <v>294</v>
      </c>
      <c r="J3" s="17" t="s">
        <v>187</v>
      </c>
    </row>
    <row r="4" spans="1:10" ht="12.75">
      <c r="A4" s="2">
        <v>1</v>
      </c>
      <c r="B4" s="2">
        <v>2</v>
      </c>
      <c r="C4" s="2">
        <v>3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</row>
    <row r="5" spans="1:10" ht="12.75" hidden="1">
      <c r="A5" s="2">
        <v>1</v>
      </c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 t="s">
        <v>175</v>
      </c>
      <c r="B6" s="2">
        <v>160</v>
      </c>
      <c r="C6" s="2">
        <v>5</v>
      </c>
      <c r="D6" s="2">
        <v>72</v>
      </c>
      <c r="E6" s="2">
        <v>0</v>
      </c>
      <c r="F6" s="2">
        <v>0</v>
      </c>
      <c r="G6" s="2">
        <v>0</v>
      </c>
      <c r="H6" s="2">
        <v>0</v>
      </c>
      <c r="I6" s="2">
        <v>11</v>
      </c>
      <c r="J6" s="2">
        <f>B6+D6+E6+F6+G6+H6</f>
        <v>232</v>
      </c>
    </row>
    <row r="7" spans="1:10" ht="12.75">
      <c r="A7" s="2" t="s">
        <v>176</v>
      </c>
      <c r="B7" s="2">
        <v>160</v>
      </c>
      <c r="C7" s="2">
        <v>5</v>
      </c>
      <c r="D7" s="2">
        <v>144</v>
      </c>
      <c r="E7" s="2">
        <v>0</v>
      </c>
      <c r="F7" s="2">
        <v>0</v>
      </c>
      <c r="G7" s="2">
        <v>0</v>
      </c>
      <c r="H7" s="2">
        <v>0</v>
      </c>
      <c r="I7" s="2">
        <v>11</v>
      </c>
      <c r="J7" s="2">
        <f>B7+D7+E7+F7+G7+H7</f>
        <v>304</v>
      </c>
    </row>
    <row r="8" spans="1:10" ht="12.75">
      <c r="A8" s="2" t="s">
        <v>177</v>
      </c>
      <c r="B8" s="2">
        <v>160</v>
      </c>
      <c r="C8" s="2">
        <v>0</v>
      </c>
      <c r="D8" s="2">
        <v>0</v>
      </c>
      <c r="E8" s="2">
        <v>360</v>
      </c>
      <c r="F8" s="2">
        <v>0</v>
      </c>
      <c r="G8" s="2">
        <v>0</v>
      </c>
      <c r="H8" s="2">
        <v>0</v>
      </c>
      <c r="I8" s="2">
        <v>11</v>
      </c>
      <c r="J8" s="2">
        <f>B8+D8+E8+F8+G8+H8</f>
        <v>520</v>
      </c>
    </row>
    <row r="9" spans="1:10" ht="12.75">
      <c r="A9" s="2" t="s">
        <v>263</v>
      </c>
      <c r="B9" s="2">
        <v>80</v>
      </c>
      <c r="C9" s="2"/>
      <c r="D9" s="2">
        <v>0</v>
      </c>
      <c r="E9" s="2">
        <v>0</v>
      </c>
      <c r="F9" s="2">
        <v>144</v>
      </c>
      <c r="G9" s="2">
        <v>0</v>
      </c>
      <c r="H9" s="2">
        <v>216</v>
      </c>
      <c r="I9" s="2">
        <v>2</v>
      </c>
      <c r="J9" s="2">
        <f>B9+D9+E9+F9+G9+H9</f>
        <v>440</v>
      </c>
    </row>
    <row r="10" spans="1:10" s="71" customFormat="1" ht="12.75">
      <c r="A10" s="3" t="s">
        <v>41</v>
      </c>
      <c r="B10" s="3">
        <f>SUM(B6:B9)</f>
        <v>560</v>
      </c>
      <c r="C10" s="3">
        <f aca="true" t="shared" si="0" ref="C10:J10">SUM(C6:C9)</f>
        <v>10</v>
      </c>
      <c r="D10" s="3">
        <f t="shared" si="0"/>
        <v>216</v>
      </c>
      <c r="E10" s="3">
        <f t="shared" si="0"/>
        <v>360</v>
      </c>
      <c r="F10" s="3">
        <f t="shared" si="0"/>
        <v>144</v>
      </c>
      <c r="G10" s="3">
        <f t="shared" si="0"/>
        <v>0</v>
      </c>
      <c r="H10" s="3">
        <f t="shared" si="0"/>
        <v>216</v>
      </c>
      <c r="I10" s="3">
        <f t="shared" si="0"/>
        <v>35</v>
      </c>
      <c r="J10" s="3">
        <f t="shared" si="0"/>
        <v>1496</v>
      </c>
    </row>
    <row r="11" spans="1:4" ht="12.75">
      <c r="A11" s="25"/>
      <c r="B11" s="26"/>
      <c r="C11" s="26"/>
      <c r="D11" s="26"/>
    </row>
    <row r="12" spans="1:4" ht="12.75">
      <c r="A12" s="27"/>
      <c r="B12" s="25"/>
      <c r="C12" s="25"/>
      <c r="D12" s="25"/>
    </row>
    <row r="13" spans="1:4" ht="12.75">
      <c r="A13" s="28"/>
      <c r="B13" s="25"/>
      <c r="C13" s="25"/>
      <c r="D13" s="25"/>
    </row>
    <row r="14" spans="1:4" ht="12.75">
      <c r="A14" s="27"/>
      <c r="B14" s="25"/>
      <c r="C14" s="25"/>
      <c r="D14" s="25"/>
    </row>
    <row r="15" spans="1:4" ht="12.75">
      <c r="A15" s="28"/>
      <c r="B15" s="25"/>
      <c r="C15" s="25"/>
      <c r="D15" s="25"/>
    </row>
    <row r="16" spans="1:4" ht="12.75">
      <c r="A16" s="27"/>
      <c r="B16" s="25"/>
      <c r="C16" s="25"/>
      <c r="D16" s="25"/>
    </row>
    <row r="17" spans="1:4" ht="12.75">
      <c r="A17" s="28"/>
      <c r="B17" s="25"/>
      <c r="C17" s="25"/>
      <c r="D17" s="25"/>
    </row>
    <row r="18" spans="1:4" ht="12.75">
      <c r="A18" s="27"/>
      <c r="B18" s="25"/>
      <c r="C18" s="25"/>
      <c r="D18" s="25"/>
    </row>
    <row r="19" spans="1:4" ht="12.75">
      <c r="A19" s="28"/>
      <c r="B19" s="25"/>
      <c r="C19" s="25"/>
      <c r="D19" s="25"/>
    </row>
  </sheetData>
  <sheetProtection/>
  <mergeCells count="3">
    <mergeCell ref="D2:D3"/>
    <mergeCell ref="A1:J1"/>
    <mergeCell ref="E2:F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1">
      <pane xSplit="2" ySplit="11" topLeftCell="C12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31" sqref="Q31"/>
    </sheetView>
  </sheetViews>
  <sheetFormatPr defaultColWidth="9.00390625" defaultRowHeight="12.75"/>
  <cols>
    <col min="1" max="1" width="12.75390625" style="0" customWidth="1"/>
    <col min="2" max="2" width="51.125" style="0" customWidth="1"/>
    <col min="3" max="3" width="11.625" style="0" customWidth="1"/>
    <col min="4" max="4" width="8.75390625" style="0" customWidth="1"/>
    <col min="5" max="5" width="6.75390625" style="0" customWidth="1"/>
    <col min="6" max="6" width="6.625" style="0" customWidth="1"/>
    <col min="7" max="7" width="6.25390625" style="0" customWidth="1"/>
    <col min="8" max="8" width="8.625" style="0" customWidth="1"/>
    <col min="9" max="9" width="8.125" style="0" customWidth="1"/>
    <col min="10" max="10" width="9.75390625" style="0" customWidth="1"/>
    <col min="11" max="11" width="10.375" style="0" customWidth="1"/>
    <col min="12" max="12" width="10.25390625" style="0" customWidth="1"/>
    <col min="13" max="13" width="10.625" style="0" customWidth="1"/>
  </cols>
  <sheetData>
    <row r="1" spans="1:2" ht="15.75">
      <c r="A1" s="6"/>
      <c r="B1" s="57" t="s">
        <v>272</v>
      </c>
    </row>
    <row r="3" spans="1:13" ht="12.75" customHeight="1">
      <c r="A3" s="353" t="s">
        <v>0</v>
      </c>
      <c r="B3" s="356" t="s">
        <v>293</v>
      </c>
      <c r="C3" s="359" t="s">
        <v>141</v>
      </c>
      <c r="D3" s="359" t="s">
        <v>228</v>
      </c>
      <c r="E3" s="341" t="s">
        <v>27</v>
      </c>
      <c r="F3" s="341"/>
      <c r="G3" s="341"/>
      <c r="H3" s="341"/>
      <c r="I3" s="341"/>
      <c r="J3" s="347" t="s">
        <v>227</v>
      </c>
      <c r="K3" s="348"/>
      <c r="L3" s="348"/>
      <c r="M3" s="349"/>
    </row>
    <row r="4" spans="1:13" ht="12.75">
      <c r="A4" s="354"/>
      <c r="B4" s="357"/>
      <c r="C4" s="360"/>
      <c r="D4" s="365"/>
      <c r="E4" s="335" t="s">
        <v>121</v>
      </c>
      <c r="F4" s="335" t="s">
        <v>192</v>
      </c>
      <c r="G4" s="338" t="s">
        <v>28</v>
      </c>
      <c r="H4" s="338"/>
      <c r="I4" s="338"/>
      <c r="J4" s="350"/>
      <c r="K4" s="351"/>
      <c r="L4" s="351"/>
      <c r="M4" s="352"/>
    </row>
    <row r="5" spans="1:13" ht="12.75">
      <c r="A5" s="354"/>
      <c r="B5" s="357"/>
      <c r="C5" s="360"/>
      <c r="D5" s="365"/>
      <c r="E5" s="336"/>
      <c r="F5" s="342"/>
      <c r="G5" s="335" t="s">
        <v>142</v>
      </c>
      <c r="H5" s="341" t="s">
        <v>276</v>
      </c>
      <c r="I5" s="341"/>
      <c r="J5" s="118" t="s">
        <v>175</v>
      </c>
      <c r="K5" s="118" t="s">
        <v>176</v>
      </c>
      <c r="L5" s="118" t="s">
        <v>177</v>
      </c>
      <c r="M5" s="2" t="s">
        <v>263</v>
      </c>
    </row>
    <row r="6" spans="1:13" ht="12.75" customHeight="1">
      <c r="A6" s="354"/>
      <c r="B6" s="357"/>
      <c r="C6" s="360"/>
      <c r="D6" s="365"/>
      <c r="E6" s="336"/>
      <c r="F6" s="342"/>
      <c r="G6" s="339"/>
      <c r="H6" s="362" t="s">
        <v>193</v>
      </c>
      <c r="I6" s="364" t="s">
        <v>178</v>
      </c>
      <c r="J6" s="344" t="s">
        <v>350</v>
      </c>
      <c r="K6" s="344" t="s">
        <v>351</v>
      </c>
      <c r="L6" s="332" t="s">
        <v>352</v>
      </c>
      <c r="M6" s="332" t="s">
        <v>353</v>
      </c>
    </row>
    <row r="7" spans="1:13" ht="12.75">
      <c r="A7" s="354"/>
      <c r="B7" s="357"/>
      <c r="C7" s="360"/>
      <c r="D7" s="365"/>
      <c r="E7" s="336"/>
      <c r="F7" s="342"/>
      <c r="G7" s="339"/>
      <c r="H7" s="363"/>
      <c r="I7" s="364"/>
      <c r="J7" s="345"/>
      <c r="K7" s="345"/>
      <c r="L7" s="333"/>
      <c r="M7" s="333"/>
    </row>
    <row r="8" spans="1:13" ht="12.75">
      <c r="A8" s="354"/>
      <c r="B8" s="357"/>
      <c r="C8" s="360"/>
      <c r="D8" s="365"/>
      <c r="E8" s="336"/>
      <c r="F8" s="342"/>
      <c r="G8" s="339"/>
      <c r="H8" s="363"/>
      <c r="I8" s="364"/>
      <c r="J8" s="345"/>
      <c r="K8" s="345"/>
      <c r="L8" s="333"/>
      <c r="M8" s="333"/>
    </row>
    <row r="9" spans="1:13" ht="22.5" customHeight="1">
      <c r="A9" s="354"/>
      <c r="B9" s="357"/>
      <c r="C9" s="360"/>
      <c r="D9" s="365"/>
      <c r="E9" s="336"/>
      <c r="F9" s="342"/>
      <c r="G9" s="339"/>
      <c r="H9" s="363"/>
      <c r="I9" s="364"/>
      <c r="J9" s="346"/>
      <c r="K9" s="346"/>
      <c r="L9" s="334"/>
      <c r="M9" s="334"/>
    </row>
    <row r="10" spans="1:13" ht="34.5" customHeight="1">
      <c r="A10" s="355"/>
      <c r="B10" s="358"/>
      <c r="C10" s="361"/>
      <c r="D10" s="366"/>
      <c r="E10" s="337"/>
      <c r="F10" s="343"/>
      <c r="G10" s="340"/>
      <c r="H10" s="327"/>
      <c r="I10" s="364"/>
      <c r="J10" s="150">
        <v>160</v>
      </c>
      <c r="K10" s="150">
        <v>160</v>
      </c>
      <c r="L10" s="249">
        <v>160</v>
      </c>
      <c r="M10" s="150">
        <v>80</v>
      </c>
    </row>
    <row r="11" spans="1:13" ht="12.75">
      <c r="A11" s="2">
        <v>1</v>
      </c>
      <c r="B11" s="118">
        <v>2</v>
      </c>
      <c r="C11" s="2">
        <v>3</v>
      </c>
      <c r="D11" s="151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6">
        <v>10</v>
      </c>
      <c r="K11" s="6">
        <v>11</v>
      </c>
      <c r="L11" s="250">
        <v>12</v>
      </c>
      <c r="M11" s="2">
        <v>13</v>
      </c>
    </row>
    <row r="12" spans="1:13" ht="12.75" hidden="1">
      <c r="A12" s="100"/>
      <c r="B12" s="152" t="s">
        <v>194</v>
      </c>
      <c r="C12" s="102"/>
      <c r="D12" s="170"/>
      <c r="E12" s="103">
        <v>4644</v>
      </c>
      <c r="F12" s="68"/>
      <c r="G12" s="104">
        <v>480</v>
      </c>
      <c r="H12" s="103"/>
      <c r="I12" s="105"/>
      <c r="J12" s="106">
        <v>160</v>
      </c>
      <c r="K12" s="105">
        <v>160</v>
      </c>
      <c r="L12" s="251">
        <v>160</v>
      </c>
      <c r="M12" s="1"/>
    </row>
    <row r="13" spans="1:13" s="11" customFormat="1" ht="12.75">
      <c r="A13" s="7"/>
      <c r="B13" s="153" t="s">
        <v>273</v>
      </c>
      <c r="C13" s="124" t="s">
        <v>363</v>
      </c>
      <c r="D13" s="308">
        <f>D15+D23+D30+D43</f>
        <v>11</v>
      </c>
      <c r="E13" s="309">
        <f>E15+E23+E30+E43+E84</f>
        <v>4464</v>
      </c>
      <c r="F13" s="309">
        <v>3904</v>
      </c>
      <c r="G13" s="309">
        <f>G15+G23+G30+G43+G84</f>
        <v>560</v>
      </c>
      <c r="H13" s="309">
        <f>H15+H23+H30+H43+H84</f>
        <v>124</v>
      </c>
      <c r="I13" s="309">
        <f>I15+I23+I30+I43+I84</f>
        <v>80</v>
      </c>
      <c r="J13" s="309">
        <f>J15+J23+J30+J43</f>
        <v>160</v>
      </c>
      <c r="K13" s="309">
        <f>K15+K23+K30+K43</f>
        <v>160</v>
      </c>
      <c r="L13" s="309">
        <f>L15+L23+L30+L43</f>
        <v>160</v>
      </c>
      <c r="M13" s="309">
        <f>M15+M23+M30+M43</f>
        <v>80</v>
      </c>
    </row>
    <row r="14" spans="1:13" s="11" customFormat="1" ht="12.75" hidden="1">
      <c r="A14" s="58"/>
      <c r="B14" s="154" t="s">
        <v>214</v>
      </c>
      <c r="C14" s="125"/>
      <c r="D14" s="171"/>
      <c r="E14" s="111">
        <v>660</v>
      </c>
      <c r="F14" s="110"/>
      <c r="G14" s="111">
        <v>440</v>
      </c>
      <c r="H14" s="111">
        <v>360</v>
      </c>
      <c r="I14" s="111"/>
      <c r="J14" s="111"/>
      <c r="K14" s="111"/>
      <c r="L14" s="252"/>
      <c r="M14" s="7"/>
    </row>
    <row r="15" spans="1:13" ht="24" customHeight="1">
      <c r="A15" s="126" t="s">
        <v>215</v>
      </c>
      <c r="B15" s="155" t="s">
        <v>274</v>
      </c>
      <c r="C15" s="114" t="s">
        <v>364</v>
      </c>
      <c r="D15" s="172">
        <v>1</v>
      </c>
      <c r="E15" s="127">
        <f>SUM(E16:E21)</f>
        <v>570</v>
      </c>
      <c r="F15" s="311">
        <f>SUM(F16:F21)</f>
        <v>514</v>
      </c>
      <c r="G15" s="127">
        <f>SUM(G16:G21)</f>
        <v>24</v>
      </c>
      <c r="H15" s="127">
        <f aca="true" t="shared" si="0" ref="H15:M15">SUM(H16:H21)</f>
        <v>0</v>
      </c>
      <c r="I15" s="127">
        <f t="shared" si="0"/>
        <v>0</v>
      </c>
      <c r="J15" s="127">
        <f t="shared" si="0"/>
        <v>8</v>
      </c>
      <c r="K15" s="127">
        <f t="shared" si="0"/>
        <v>12</v>
      </c>
      <c r="L15" s="127">
        <f t="shared" si="0"/>
        <v>4</v>
      </c>
      <c r="M15" s="127">
        <f t="shared" si="0"/>
        <v>0</v>
      </c>
    </row>
    <row r="16" spans="1:14" ht="12.75">
      <c r="A16" s="4" t="s">
        <v>216</v>
      </c>
      <c r="B16" s="156" t="s">
        <v>217</v>
      </c>
      <c r="C16" s="128" t="s">
        <v>201</v>
      </c>
      <c r="D16" s="173"/>
      <c r="E16" s="2">
        <v>56</v>
      </c>
      <c r="F16" s="60">
        <f aca="true" t="shared" si="1" ref="F16:F22">E16-G16</f>
        <v>52</v>
      </c>
      <c r="G16" s="129">
        <v>4</v>
      </c>
      <c r="H16" s="130"/>
      <c r="I16" s="130"/>
      <c r="J16" s="131"/>
      <c r="K16" s="131">
        <v>4</v>
      </c>
      <c r="L16" s="140"/>
      <c r="M16" s="6"/>
      <c r="N16" s="11"/>
    </row>
    <row r="17" spans="1:14" ht="12.75">
      <c r="A17" s="4" t="s">
        <v>218</v>
      </c>
      <c r="B17" s="157" t="s">
        <v>25</v>
      </c>
      <c r="C17" s="128" t="s">
        <v>201</v>
      </c>
      <c r="D17" s="173"/>
      <c r="E17" s="2">
        <v>56</v>
      </c>
      <c r="F17" s="60">
        <f t="shared" si="1"/>
        <v>52</v>
      </c>
      <c r="G17" s="129">
        <v>4</v>
      </c>
      <c r="H17" s="5"/>
      <c r="I17" s="5"/>
      <c r="J17" s="8">
        <v>4</v>
      </c>
      <c r="K17" s="8"/>
      <c r="L17" s="253"/>
      <c r="M17" s="6"/>
      <c r="N17" s="11"/>
    </row>
    <row r="18" spans="1:14" ht="12.75">
      <c r="A18" s="4" t="s">
        <v>219</v>
      </c>
      <c r="B18" s="157" t="s">
        <v>301</v>
      </c>
      <c r="C18" s="128" t="s">
        <v>201</v>
      </c>
      <c r="D18" s="173"/>
      <c r="E18" s="2">
        <v>40</v>
      </c>
      <c r="F18" s="60">
        <f t="shared" si="1"/>
        <v>36</v>
      </c>
      <c r="G18" s="129">
        <v>4</v>
      </c>
      <c r="H18" s="5"/>
      <c r="I18" s="5"/>
      <c r="J18" s="8"/>
      <c r="K18" s="8"/>
      <c r="L18" s="253">
        <v>4</v>
      </c>
      <c r="M18" s="6"/>
      <c r="N18" s="11"/>
    </row>
    <row r="19" spans="1:14" ht="12.75">
      <c r="A19" s="4" t="s">
        <v>220</v>
      </c>
      <c r="B19" s="157" t="s">
        <v>302</v>
      </c>
      <c r="C19" s="128" t="s">
        <v>201</v>
      </c>
      <c r="D19" s="174"/>
      <c r="E19" s="2">
        <v>188</v>
      </c>
      <c r="F19" s="60">
        <f t="shared" si="1"/>
        <v>184</v>
      </c>
      <c r="G19" s="129">
        <v>4</v>
      </c>
      <c r="H19" s="5"/>
      <c r="I19" s="5"/>
      <c r="J19" s="8"/>
      <c r="K19" s="8">
        <v>4</v>
      </c>
      <c r="L19" s="253"/>
      <c r="M19" s="6"/>
      <c r="N19" s="11"/>
    </row>
    <row r="20" spans="1:14" ht="12.75">
      <c r="A20" s="4" t="s">
        <v>303</v>
      </c>
      <c r="B20" s="157" t="s">
        <v>122</v>
      </c>
      <c r="C20" s="128" t="s">
        <v>201</v>
      </c>
      <c r="D20" s="174">
        <v>1</v>
      </c>
      <c r="E20" s="2">
        <v>192</v>
      </c>
      <c r="F20" s="60">
        <f>E20-G20</f>
        <v>188</v>
      </c>
      <c r="G20" s="129">
        <v>4</v>
      </c>
      <c r="H20" s="5"/>
      <c r="I20" s="5"/>
      <c r="J20" s="8"/>
      <c r="K20" s="8">
        <v>4</v>
      </c>
      <c r="L20" s="253"/>
      <c r="M20" s="6"/>
      <c r="N20" s="11"/>
    </row>
    <row r="21" spans="1:14" ht="12.75">
      <c r="A21" s="4" t="s">
        <v>361</v>
      </c>
      <c r="B21" s="157" t="s">
        <v>362</v>
      </c>
      <c r="C21" s="128" t="s">
        <v>201</v>
      </c>
      <c r="D21" s="174"/>
      <c r="E21" s="2">
        <v>38</v>
      </c>
      <c r="F21" s="60">
        <v>2</v>
      </c>
      <c r="G21" s="129">
        <v>4</v>
      </c>
      <c r="H21" s="5"/>
      <c r="I21" s="5"/>
      <c r="J21" s="8">
        <v>4</v>
      </c>
      <c r="K21" s="8"/>
      <c r="L21" s="253"/>
      <c r="M21" s="6"/>
      <c r="N21" s="11"/>
    </row>
    <row r="22" spans="1:14" ht="12.75" hidden="1">
      <c r="A22" s="101"/>
      <c r="B22" s="158" t="s">
        <v>221</v>
      </c>
      <c r="C22" s="125"/>
      <c r="D22" s="133"/>
      <c r="E22" s="108">
        <v>146</v>
      </c>
      <c r="F22" s="60">
        <f t="shared" si="1"/>
        <v>48</v>
      </c>
      <c r="G22" s="111">
        <v>98</v>
      </c>
      <c r="H22" s="111">
        <v>50</v>
      </c>
      <c r="I22" s="111"/>
      <c r="J22" s="276"/>
      <c r="K22" s="276"/>
      <c r="L22" s="277"/>
      <c r="M22" s="6"/>
      <c r="N22" s="11"/>
    </row>
    <row r="23" spans="1:14" ht="25.5">
      <c r="A23" s="132" t="s">
        <v>222</v>
      </c>
      <c r="B23" s="248" t="s">
        <v>275</v>
      </c>
      <c r="C23" s="114" t="s">
        <v>306</v>
      </c>
      <c r="D23" s="175" t="s">
        <v>244</v>
      </c>
      <c r="E23" s="3">
        <f>SUM(E24:E27)</f>
        <v>230</v>
      </c>
      <c r="F23" s="3">
        <f aca="true" t="shared" si="2" ref="F23:M23">SUM(F24:F27)</f>
        <v>202</v>
      </c>
      <c r="G23" s="3">
        <f t="shared" si="2"/>
        <v>28</v>
      </c>
      <c r="H23" s="3">
        <f t="shared" si="2"/>
        <v>10</v>
      </c>
      <c r="I23" s="3">
        <f t="shared" si="2"/>
        <v>0</v>
      </c>
      <c r="J23" s="10">
        <f t="shared" si="2"/>
        <v>16</v>
      </c>
      <c r="K23" s="10">
        <f t="shared" si="2"/>
        <v>12</v>
      </c>
      <c r="L23" s="10">
        <f t="shared" si="2"/>
        <v>0</v>
      </c>
      <c r="M23" s="10">
        <f t="shared" si="2"/>
        <v>0</v>
      </c>
      <c r="N23" s="11"/>
    </row>
    <row r="24" spans="1:14" ht="12.75">
      <c r="A24" s="4" t="s">
        <v>223</v>
      </c>
      <c r="B24" s="159" t="s">
        <v>26</v>
      </c>
      <c r="C24" s="13" t="s">
        <v>200</v>
      </c>
      <c r="D24" s="174">
        <v>1</v>
      </c>
      <c r="E24" s="2">
        <v>86</v>
      </c>
      <c r="F24" s="60">
        <f aca="true" t="shared" si="3" ref="F24:F29">E24-G24</f>
        <v>74</v>
      </c>
      <c r="G24" s="2">
        <v>12</v>
      </c>
      <c r="H24" s="2">
        <v>10</v>
      </c>
      <c r="I24" s="2"/>
      <c r="J24" s="8">
        <v>12</v>
      </c>
      <c r="K24" s="8"/>
      <c r="L24" s="253"/>
      <c r="M24" s="6"/>
      <c r="N24" s="11"/>
    </row>
    <row r="25" spans="1:14" ht="12.75">
      <c r="A25" s="4" t="s">
        <v>224</v>
      </c>
      <c r="B25" s="159" t="s">
        <v>225</v>
      </c>
      <c r="C25" s="181" t="s">
        <v>201</v>
      </c>
      <c r="D25" s="134"/>
      <c r="E25" s="2">
        <v>36</v>
      </c>
      <c r="F25" s="60">
        <f t="shared" si="3"/>
        <v>32</v>
      </c>
      <c r="G25" s="2">
        <v>4</v>
      </c>
      <c r="H25" s="2"/>
      <c r="I25" s="2"/>
      <c r="J25" s="278"/>
      <c r="K25" s="8">
        <v>4</v>
      </c>
      <c r="L25" s="253"/>
      <c r="M25" s="6"/>
      <c r="N25" s="11"/>
    </row>
    <row r="26" spans="1:14" ht="25.5">
      <c r="A26" s="4" t="s">
        <v>304</v>
      </c>
      <c r="B26" s="289" t="s">
        <v>123</v>
      </c>
      <c r="C26" s="181" t="s">
        <v>201</v>
      </c>
      <c r="D26" s="134"/>
      <c r="E26" s="314">
        <v>36</v>
      </c>
      <c r="F26" s="60">
        <f t="shared" si="3"/>
        <v>28</v>
      </c>
      <c r="G26" s="314">
        <v>8</v>
      </c>
      <c r="H26" s="314"/>
      <c r="I26" s="314"/>
      <c r="J26" s="315"/>
      <c r="K26" s="316">
        <v>8</v>
      </c>
      <c r="L26" s="317"/>
      <c r="M26" s="318"/>
      <c r="N26" s="11"/>
    </row>
    <row r="27" spans="1:14" ht="12.75">
      <c r="A27" s="4" t="s">
        <v>305</v>
      </c>
      <c r="B27" s="159" t="s">
        <v>226</v>
      </c>
      <c r="C27" s="181" t="s">
        <v>201</v>
      </c>
      <c r="D27" s="134"/>
      <c r="E27" s="2">
        <v>72</v>
      </c>
      <c r="F27" s="60">
        <f t="shared" si="3"/>
        <v>68</v>
      </c>
      <c r="G27" s="2">
        <v>4</v>
      </c>
      <c r="H27" s="2"/>
      <c r="I27" s="2"/>
      <c r="J27" s="8">
        <v>4</v>
      </c>
      <c r="K27" s="8"/>
      <c r="L27" s="253"/>
      <c r="M27" s="6"/>
      <c r="N27" s="11"/>
    </row>
    <row r="28" spans="1:14" ht="12.75" hidden="1">
      <c r="A28" s="101"/>
      <c r="B28" s="154" t="s">
        <v>195</v>
      </c>
      <c r="C28" s="125"/>
      <c r="D28" s="133"/>
      <c r="E28" s="108">
        <v>2434</v>
      </c>
      <c r="F28" s="60">
        <f t="shared" si="3"/>
        <v>812</v>
      </c>
      <c r="G28" s="108">
        <v>1622</v>
      </c>
      <c r="H28" s="108">
        <v>814</v>
      </c>
      <c r="I28" s="108">
        <v>12</v>
      </c>
      <c r="J28" s="276"/>
      <c r="K28" s="276"/>
      <c r="L28" s="277"/>
      <c r="M28" s="6"/>
      <c r="N28" s="11"/>
    </row>
    <row r="29" spans="1:14" ht="12.75" hidden="1">
      <c r="A29" s="107"/>
      <c r="B29" s="154" t="s">
        <v>196</v>
      </c>
      <c r="C29" s="182"/>
      <c r="D29" s="136"/>
      <c r="E29" s="108">
        <v>804</v>
      </c>
      <c r="F29" s="60">
        <f t="shared" si="3"/>
        <v>268</v>
      </c>
      <c r="G29" s="108">
        <v>536</v>
      </c>
      <c r="H29" s="109">
        <v>268</v>
      </c>
      <c r="I29" s="108"/>
      <c r="J29" s="279"/>
      <c r="K29" s="279"/>
      <c r="L29" s="280"/>
      <c r="M29" s="6"/>
      <c r="N29" s="11"/>
    </row>
    <row r="30" spans="1:13" s="11" customFormat="1" ht="12.75">
      <c r="A30" s="9" t="s">
        <v>1</v>
      </c>
      <c r="B30" s="160" t="s">
        <v>32</v>
      </c>
      <c r="C30" s="114" t="s">
        <v>365</v>
      </c>
      <c r="D30" s="176">
        <v>5</v>
      </c>
      <c r="E30" s="16">
        <f aca="true" t="shared" si="4" ref="E30:M30">SUM(E31:E41)</f>
        <v>880</v>
      </c>
      <c r="F30" s="16">
        <f t="shared" si="4"/>
        <v>722</v>
      </c>
      <c r="G30" s="16">
        <f>SUM(G31:G41)</f>
        <v>158</v>
      </c>
      <c r="H30" s="16">
        <f t="shared" si="4"/>
        <v>62</v>
      </c>
      <c r="I30" s="16">
        <f t="shared" si="4"/>
        <v>0</v>
      </c>
      <c r="J30" s="16">
        <f t="shared" si="4"/>
        <v>118</v>
      </c>
      <c r="K30" s="16">
        <f t="shared" si="4"/>
        <v>28</v>
      </c>
      <c r="L30" s="16">
        <f t="shared" si="4"/>
        <v>0</v>
      </c>
      <c r="M30" s="16">
        <f t="shared" si="4"/>
        <v>12</v>
      </c>
    </row>
    <row r="31" spans="1:14" ht="12.75">
      <c r="A31" s="1" t="s">
        <v>2</v>
      </c>
      <c r="B31" s="161" t="s">
        <v>11</v>
      </c>
      <c r="C31" s="181" t="s">
        <v>201</v>
      </c>
      <c r="D31" s="134" t="s">
        <v>244</v>
      </c>
      <c r="E31" s="14">
        <v>86</v>
      </c>
      <c r="F31" s="60">
        <f>E31-G31</f>
        <v>64</v>
      </c>
      <c r="G31" s="2">
        <v>22</v>
      </c>
      <c r="H31" s="2">
        <v>18</v>
      </c>
      <c r="I31" s="2"/>
      <c r="J31" s="6">
        <v>22</v>
      </c>
      <c r="K31" s="6"/>
      <c r="L31" s="250"/>
      <c r="M31" s="6"/>
      <c r="N31" s="11"/>
    </row>
    <row r="32" spans="1:14" ht="12.75">
      <c r="A32" s="1" t="s">
        <v>3</v>
      </c>
      <c r="B32" s="161" t="s">
        <v>310</v>
      </c>
      <c r="C32" s="181" t="s">
        <v>200</v>
      </c>
      <c r="D32" s="290" t="s">
        <v>244</v>
      </c>
      <c r="E32" s="14">
        <v>210</v>
      </c>
      <c r="F32" s="60">
        <f aca="true" t="shared" si="5" ref="F32:F41">E32-G32</f>
        <v>168</v>
      </c>
      <c r="G32" s="2">
        <v>42</v>
      </c>
      <c r="H32" s="2">
        <v>14</v>
      </c>
      <c r="I32" s="2"/>
      <c r="J32" s="6">
        <v>42</v>
      </c>
      <c r="K32" s="6"/>
      <c r="L32" s="250"/>
      <c r="M32" s="6"/>
      <c r="N32" s="11"/>
    </row>
    <row r="33" spans="1:14" ht="12.75">
      <c r="A33" s="1" t="s">
        <v>4</v>
      </c>
      <c r="B33" s="161" t="s">
        <v>29</v>
      </c>
      <c r="C33" s="181" t="s">
        <v>201</v>
      </c>
      <c r="D33" s="134"/>
      <c r="E33" s="14">
        <v>46</v>
      </c>
      <c r="F33" s="60">
        <f t="shared" si="5"/>
        <v>36</v>
      </c>
      <c r="G33" s="2">
        <v>10</v>
      </c>
      <c r="H33" s="2"/>
      <c r="I33" s="2"/>
      <c r="J33" s="6"/>
      <c r="K33" s="6">
        <v>10</v>
      </c>
      <c r="L33" s="250"/>
      <c r="M33" s="6"/>
      <c r="N33" s="11"/>
    </row>
    <row r="34" spans="1:13" ht="12.75">
      <c r="A34" s="1" t="s">
        <v>5</v>
      </c>
      <c r="B34" s="161" t="s">
        <v>12</v>
      </c>
      <c r="C34" s="181" t="s">
        <v>200</v>
      </c>
      <c r="D34" s="134" t="s">
        <v>244</v>
      </c>
      <c r="E34" s="15">
        <v>96</v>
      </c>
      <c r="F34" s="60">
        <f t="shared" si="5"/>
        <v>70</v>
      </c>
      <c r="G34" s="2">
        <v>26</v>
      </c>
      <c r="H34" s="2">
        <v>10</v>
      </c>
      <c r="I34" s="2"/>
      <c r="J34" s="6">
        <v>26</v>
      </c>
      <c r="K34" s="6"/>
      <c r="L34" s="250"/>
      <c r="M34" s="6"/>
    </row>
    <row r="35" spans="1:13" ht="12.75">
      <c r="A35" s="1" t="s">
        <v>6</v>
      </c>
      <c r="B35" s="161" t="s">
        <v>13</v>
      </c>
      <c r="C35" s="183" t="s">
        <v>200</v>
      </c>
      <c r="D35" s="134" t="s">
        <v>244</v>
      </c>
      <c r="E35" s="15">
        <v>72</v>
      </c>
      <c r="F35" s="60">
        <f t="shared" si="5"/>
        <v>58</v>
      </c>
      <c r="G35" s="2">
        <v>14</v>
      </c>
      <c r="H35" s="2">
        <v>4</v>
      </c>
      <c r="I35" s="2"/>
      <c r="J35" s="6">
        <v>14</v>
      </c>
      <c r="K35" s="6"/>
      <c r="L35" s="250"/>
      <c r="M35" s="6"/>
    </row>
    <row r="36" spans="1:13" ht="12.75">
      <c r="A36" s="1" t="s">
        <v>7</v>
      </c>
      <c r="B36" s="161" t="s">
        <v>295</v>
      </c>
      <c r="C36" s="181" t="s">
        <v>201</v>
      </c>
      <c r="D36" s="134"/>
      <c r="E36" s="15">
        <v>34</v>
      </c>
      <c r="F36" s="60">
        <f t="shared" si="5"/>
        <v>28</v>
      </c>
      <c r="G36" s="2">
        <v>6</v>
      </c>
      <c r="H36" s="2">
        <v>2</v>
      </c>
      <c r="I36" s="2"/>
      <c r="J36" s="6"/>
      <c r="K36" s="6"/>
      <c r="L36" s="250"/>
      <c r="M36" s="6">
        <v>6</v>
      </c>
    </row>
    <row r="37" spans="1:13" ht="12.75">
      <c r="A37" s="1" t="s">
        <v>8</v>
      </c>
      <c r="B37" s="161" t="s">
        <v>139</v>
      </c>
      <c r="C37" s="181" t="s">
        <v>201</v>
      </c>
      <c r="D37" s="134"/>
      <c r="E37" s="15">
        <v>48</v>
      </c>
      <c r="F37" s="60">
        <f t="shared" si="5"/>
        <v>38</v>
      </c>
      <c r="G37" s="2">
        <v>10</v>
      </c>
      <c r="H37" s="2">
        <v>2</v>
      </c>
      <c r="I37" s="2"/>
      <c r="J37" s="6"/>
      <c r="K37" s="6">
        <v>10</v>
      </c>
      <c r="L37" s="250"/>
      <c r="M37" s="6"/>
    </row>
    <row r="38" spans="1:13" ht="12.75">
      <c r="A38" s="1" t="s">
        <v>9</v>
      </c>
      <c r="B38" s="161" t="s">
        <v>279</v>
      </c>
      <c r="C38" s="181" t="s">
        <v>201</v>
      </c>
      <c r="D38" s="290"/>
      <c r="E38" s="15">
        <v>84</v>
      </c>
      <c r="F38" s="60">
        <f t="shared" si="5"/>
        <v>78</v>
      </c>
      <c r="G38" s="2">
        <v>6</v>
      </c>
      <c r="H38" s="2">
        <v>4</v>
      </c>
      <c r="I38" s="2"/>
      <c r="J38" s="6"/>
      <c r="K38" s="6"/>
      <c r="L38" s="250"/>
      <c r="M38" s="6">
        <v>6</v>
      </c>
    </row>
    <row r="39" spans="1:13" ht="12.75">
      <c r="A39" s="1" t="s">
        <v>10</v>
      </c>
      <c r="B39" s="161" t="s">
        <v>307</v>
      </c>
      <c r="C39" s="183" t="s">
        <v>200</v>
      </c>
      <c r="D39" s="290" t="s">
        <v>244</v>
      </c>
      <c r="E39" s="15">
        <v>76</v>
      </c>
      <c r="F39" s="60">
        <f t="shared" si="5"/>
        <v>62</v>
      </c>
      <c r="G39" s="2">
        <v>14</v>
      </c>
      <c r="H39" s="2">
        <v>4</v>
      </c>
      <c r="I39" s="2"/>
      <c r="J39" s="6">
        <v>14</v>
      </c>
      <c r="K39" s="6"/>
      <c r="L39" s="250"/>
      <c r="M39" s="6"/>
    </row>
    <row r="40" spans="1:13" ht="12.75">
      <c r="A40" s="1" t="s">
        <v>140</v>
      </c>
      <c r="B40" s="161" t="s">
        <v>30</v>
      </c>
      <c r="C40" s="181" t="s">
        <v>201</v>
      </c>
      <c r="D40" s="134"/>
      <c r="E40" s="14">
        <v>72</v>
      </c>
      <c r="F40" s="60">
        <f t="shared" si="5"/>
        <v>68</v>
      </c>
      <c r="G40" s="2">
        <v>4</v>
      </c>
      <c r="H40" s="2"/>
      <c r="I40" s="2"/>
      <c r="J40" s="6"/>
      <c r="K40" s="6">
        <v>4</v>
      </c>
      <c r="L40" s="250"/>
      <c r="M40" s="6"/>
    </row>
    <row r="41" spans="1:14" s="11" customFormat="1" ht="12.75">
      <c r="A41" s="1" t="s">
        <v>309</v>
      </c>
      <c r="B41" s="161" t="s">
        <v>308</v>
      </c>
      <c r="C41" s="181" t="s">
        <v>201</v>
      </c>
      <c r="D41" s="134"/>
      <c r="E41" s="14">
        <v>56</v>
      </c>
      <c r="F41" s="60">
        <f t="shared" si="5"/>
        <v>52</v>
      </c>
      <c r="G41" s="2">
        <v>4</v>
      </c>
      <c r="H41" s="2">
        <v>4</v>
      </c>
      <c r="I41" s="2"/>
      <c r="J41" s="6"/>
      <c r="K41" s="6">
        <v>4</v>
      </c>
      <c r="L41" s="250"/>
      <c r="M41" s="6"/>
      <c r="N41"/>
    </row>
    <row r="42" spans="1:14" ht="12.75" hidden="1">
      <c r="A42" s="112"/>
      <c r="B42" s="164" t="s">
        <v>197</v>
      </c>
      <c r="C42" s="125"/>
      <c r="D42" s="133"/>
      <c r="E42" s="108">
        <v>1630</v>
      </c>
      <c r="F42" s="110"/>
      <c r="G42" s="108">
        <v>1086</v>
      </c>
      <c r="H42" s="108">
        <v>546</v>
      </c>
      <c r="I42" s="108">
        <v>12</v>
      </c>
      <c r="J42" s="279"/>
      <c r="K42" s="279"/>
      <c r="L42" s="280"/>
      <c r="M42" s="6"/>
      <c r="N42" s="11"/>
    </row>
    <row r="43" spans="1:14" s="11" customFormat="1" ht="12.75">
      <c r="A43" s="9" t="s">
        <v>14</v>
      </c>
      <c r="B43" s="160" t="s">
        <v>15</v>
      </c>
      <c r="C43" s="124" t="s">
        <v>282</v>
      </c>
      <c r="D43" s="273">
        <f aca="true" t="shared" si="6" ref="D43:M43">D44+D72+D76+D80</f>
        <v>4</v>
      </c>
      <c r="E43" s="16">
        <v>2568</v>
      </c>
      <c r="F43" s="16">
        <f t="shared" si="6"/>
        <v>2070</v>
      </c>
      <c r="G43" s="16">
        <f>G44+G72+G76+G80</f>
        <v>350</v>
      </c>
      <c r="H43" s="16">
        <f t="shared" si="6"/>
        <v>52</v>
      </c>
      <c r="I43" s="16">
        <f t="shared" si="6"/>
        <v>80</v>
      </c>
      <c r="J43" s="16">
        <f t="shared" si="6"/>
        <v>18</v>
      </c>
      <c r="K43" s="16">
        <f t="shared" si="6"/>
        <v>108</v>
      </c>
      <c r="L43" s="16">
        <f t="shared" si="6"/>
        <v>156</v>
      </c>
      <c r="M43" s="16">
        <f t="shared" si="6"/>
        <v>68</v>
      </c>
      <c r="N43"/>
    </row>
    <row r="44" spans="1:13" s="11" customFormat="1" ht="38.25">
      <c r="A44" s="9" t="s">
        <v>16</v>
      </c>
      <c r="B44" s="165" t="s">
        <v>124</v>
      </c>
      <c r="C44" s="124" t="s">
        <v>246</v>
      </c>
      <c r="D44" s="148" t="s">
        <v>245</v>
      </c>
      <c r="E44" s="16">
        <v>1804</v>
      </c>
      <c r="F44" s="16">
        <v>1504</v>
      </c>
      <c r="G44" s="16">
        <f>G45+G52+G56+G61+G66+G71</f>
        <v>300</v>
      </c>
      <c r="H44" s="16">
        <f aca="true" t="shared" si="7" ref="H44:M44">H45+H52+H56+H61+H66+H71</f>
        <v>46</v>
      </c>
      <c r="I44" s="16">
        <f t="shared" si="7"/>
        <v>60</v>
      </c>
      <c r="J44" s="16">
        <f t="shared" si="7"/>
        <v>18</v>
      </c>
      <c r="K44" s="16">
        <f t="shared" si="7"/>
        <v>104</v>
      </c>
      <c r="L44" s="16">
        <f t="shared" si="7"/>
        <v>110</v>
      </c>
      <c r="M44" s="16">
        <f t="shared" si="7"/>
        <v>68</v>
      </c>
    </row>
    <row r="45" spans="1:13" s="298" customFormat="1" ht="12.75">
      <c r="A45" s="293" t="s">
        <v>17</v>
      </c>
      <c r="B45" s="294" t="s">
        <v>31</v>
      </c>
      <c r="C45" s="295" t="s">
        <v>200</v>
      </c>
      <c r="D45" s="296" t="s">
        <v>236</v>
      </c>
      <c r="E45" s="297">
        <f>SUM(E46:E51)</f>
        <v>472</v>
      </c>
      <c r="F45" s="297">
        <f aca="true" t="shared" si="8" ref="F45:M45">SUM(F46:F51)</f>
        <v>390</v>
      </c>
      <c r="G45" s="297">
        <f t="shared" si="8"/>
        <v>82</v>
      </c>
      <c r="H45" s="297">
        <f t="shared" si="8"/>
        <v>16</v>
      </c>
      <c r="I45" s="297">
        <f t="shared" si="8"/>
        <v>0</v>
      </c>
      <c r="J45" s="297">
        <f t="shared" si="8"/>
        <v>0</v>
      </c>
      <c r="K45" s="297">
        <f>SUM(K46:K51)-K50</f>
        <v>40</v>
      </c>
      <c r="L45" s="297">
        <f t="shared" si="8"/>
        <v>20</v>
      </c>
      <c r="M45" s="297">
        <f t="shared" si="8"/>
        <v>22</v>
      </c>
    </row>
    <row r="46" spans="1:14" ht="12.75" customHeight="1">
      <c r="A46" s="7" t="s">
        <v>130</v>
      </c>
      <c r="B46" s="166" t="s">
        <v>133</v>
      </c>
      <c r="C46" s="181"/>
      <c r="D46" s="134" t="s">
        <v>244</v>
      </c>
      <c r="E46" s="15">
        <v>162</v>
      </c>
      <c r="F46" s="60">
        <f>E46-G46</f>
        <v>138</v>
      </c>
      <c r="G46" s="6">
        <v>24</v>
      </c>
      <c r="H46" s="6">
        <v>6</v>
      </c>
      <c r="I46" s="6"/>
      <c r="J46" s="6"/>
      <c r="K46" s="6">
        <v>24</v>
      </c>
      <c r="L46" s="250"/>
      <c r="M46" s="6"/>
      <c r="N46" s="11"/>
    </row>
    <row r="47" spans="1:13" s="11" customFormat="1" ht="14.25" customHeight="1">
      <c r="A47" s="7" t="s">
        <v>131</v>
      </c>
      <c r="B47" s="166" t="s">
        <v>132</v>
      </c>
      <c r="C47" s="181"/>
      <c r="D47" s="134"/>
      <c r="E47" s="15">
        <v>132</v>
      </c>
      <c r="F47" s="60">
        <f>E47-G47</f>
        <v>116</v>
      </c>
      <c r="G47" s="6">
        <v>16</v>
      </c>
      <c r="H47" s="6">
        <v>4</v>
      </c>
      <c r="I47" s="6"/>
      <c r="J47" s="6"/>
      <c r="K47" s="6">
        <v>16</v>
      </c>
      <c r="L47" s="250"/>
      <c r="M47" s="6"/>
    </row>
    <row r="48" spans="1:14" ht="13.5" customHeight="1">
      <c r="A48" s="1" t="s">
        <v>311</v>
      </c>
      <c r="B48" s="163" t="s">
        <v>136</v>
      </c>
      <c r="C48" s="181"/>
      <c r="D48" s="134"/>
      <c r="E48" s="15">
        <v>106</v>
      </c>
      <c r="F48" s="60">
        <f>E48-G48</f>
        <v>86</v>
      </c>
      <c r="G48" s="2">
        <v>20</v>
      </c>
      <c r="H48" s="2">
        <v>4</v>
      </c>
      <c r="I48" s="2"/>
      <c r="J48" s="6"/>
      <c r="K48" s="6"/>
      <c r="L48" s="250">
        <v>20</v>
      </c>
      <c r="M48" s="6"/>
      <c r="N48" s="11"/>
    </row>
    <row r="49" spans="1:14" ht="12.75">
      <c r="A49" s="53" t="s">
        <v>312</v>
      </c>
      <c r="B49" s="266" t="s">
        <v>129</v>
      </c>
      <c r="C49" s="181"/>
      <c r="D49" s="134" t="s">
        <v>244</v>
      </c>
      <c r="E49" s="264">
        <v>58</v>
      </c>
      <c r="F49" s="60">
        <f>E49-G49</f>
        <v>40</v>
      </c>
      <c r="G49" s="264">
        <v>18</v>
      </c>
      <c r="H49" s="265">
        <v>2</v>
      </c>
      <c r="I49" s="10"/>
      <c r="J49" s="265"/>
      <c r="K49" s="267"/>
      <c r="L49" s="268"/>
      <c r="M49" s="6">
        <v>18</v>
      </c>
      <c r="N49" s="11"/>
    </row>
    <row r="50" spans="1:13" ht="12.75">
      <c r="A50" s="58" t="s">
        <v>237</v>
      </c>
      <c r="B50" s="162" t="s">
        <v>268</v>
      </c>
      <c r="C50" s="185" t="s">
        <v>277</v>
      </c>
      <c r="D50" s="177"/>
      <c r="E50" s="185" t="s">
        <v>278</v>
      </c>
      <c r="F50" s="185" t="s">
        <v>278</v>
      </c>
      <c r="G50" s="147"/>
      <c r="H50" s="149"/>
      <c r="I50" s="149"/>
      <c r="J50" s="149"/>
      <c r="K50" s="149">
        <v>72</v>
      </c>
      <c r="L50" s="259"/>
      <c r="M50" s="260"/>
    </row>
    <row r="51" spans="1:13" ht="12.75">
      <c r="A51" s="262" t="s">
        <v>338</v>
      </c>
      <c r="B51" s="166" t="s">
        <v>339</v>
      </c>
      <c r="C51" s="183"/>
      <c r="D51" s="134"/>
      <c r="E51" s="264">
        <v>14</v>
      </c>
      <c r="F51" s="264">
        <f>E51-G51</f>
        <v>10</v>
      </c>
      <c r="G51" s="14">
        <v>4</v>
      </c>
      <c r="H51" s="6"/>
      <c r="I51" s="6"/>
      <c r="J51" s="6"/>
      <c r="K51" s="6"/>
      <c r="L51" s="250"/>
      <c r="M51" s="6">
        <v>4</v>
      </c>
    </row>
    <row r="52" spans="1:13" s="299" customFormat="1" ht="12.75">
      <c r="A52" s="291" t="s">
        <v>18</v>
      </c>
      <c r="B52" s="292" t="s">
        <v>313</v>
      </c>
      <c r="C52" s="295" t="s">
        <v>202</v>
      </c>
      <c r="D52" s="296" t="s">
        <v>244</v>
      </c>
      <c r="E52" s="297">
        <f>SUM(E53:E55)</f>
        <v>326</v>
      </c>
      <c r="F52" s="297">
        <f aca="true" t="shared" si="9" ref="F52:M52">SUM(F53:F55)</f>
        <v>252</v>
      </c>
      <c r="G52" s="297">
        <f t="shared" si="9"/>
        <v>74</v>
      </c>
      <c r="H52" s="297">
        <f t="shared" si="9"/>
        <v>6</v>
      </c>
      <c r="I52" s="297">
        <f t="shared" si="9"/>
        <v>30</v>
      </c>
      <c r="J52" s="297">
        <f t="shared" si="9"/>
        <v>0</v>
      </c>
      <c r="K52" s="297">
        <f t="shared" si="9"/>
        <v>58</v>
      </c>
      <c r="L52" s="297">
        <f t="shared" si="9"/>
        <v>16</v>
      </c>
      <c r="M52" s="297">
        <f t="shared" si="9"/>
        <v>0</v>
      </c>
    </row>
    <row r="53" spans="1:14" ht="15" customHeight="1">
      <c r="A53" s="1" t="s">
        <v>314</v>
      </c>
      <c r="B53" s="163" t="s">
        <v>120</v>
      </c>
      <c r="C53" s="181" t="s">
        <v>200</v>
      </c>
      <c r="D53" s="134"/>
      <c r="E53" s="15">
        <v>232</v>
      </c>
      <c r="F53" s="60">
        <f>E53-G53</f>
        <v>174</v>
      </c>
      <c r="G53" s="2">
        <v>58</v>
      </c>
      <c r="H53" s="2">
        <v>4</v>
      </c>
      <c r="I53" s="2">
        <v>30</v>
      </c>
      <c r="J53" s="6"/>
      <c r="K53" s="6">
        <v>58</v>
      </c>
      <c r="L53" s="250"/>
      <c r="M53" s="6"/>
      <c r="N53" s="11"/>
    </row>
    <row r="54" spans="1:14" ht="12.75">
      <c r="A54" s="1" t="s">
        <v>315</v>
      </c>
      <c r="B54" s="269" t="s">
        <v>280</v>
      </c>
      <c r="C54" s="181"/>
      <c r="D54" s="134" t="s">
        <v>244</v>
      </c>
      <c r="E54" s="15">
        <v>80</v>
      </c>
      <c r="F54" s="60">
        <f>E54-G54</f>
        <v>68</v>
      </c>
      <c r="G54" s="14">
        <v>12</v>
      </c>
      <c r="H54" s="14">
        <v>2</v>
      </c>
      <c r="I54" s="10"/>
      <c r="J54" s="10"/>
      <c r="K54" s="10"/>
      <c r="L54" s="281">
        <v>12</v>
      </c>
      <c r="M54" s="250"/>
      <c r="N54" s="11"/>
    </row>
    <row r="55" spans="1:13" ht="12.75">
      <c r="A55" s="262" t="s">
        <v>340</v>
      </c>
      <c r="B55" s="166" t="s">
        <v>339</v>
      </c>
      <c r="C55" s="183"/>
      <c r="D55" s="134"/>
      <c r="E55" s="264">
        <v>14</v>
      </c>
      <c r="F55" s="60">
        <f>E55-G55</f>
        <v>10</v>
      </c>
      <c r="G55" s="14">
        <v>4</v>
      </c>
      <c r="H55" s="6"/>
      <c r="I55" s="6"/>
      <c r="J55" s="6"/>
      <c r="K55" s="6"/>
      <c r="L55" s="250">
        <v>4</v>
      </c>
      <c r="M55" s="6"/>
    </row>
    <row r="56" spans="1:14" s="299" customFormat="1" ht="27" customHeight="1">
      <c r="A56" s="291" t="s">
        <v>316</v>
      </c>
      <c r="B56" s="292" t="s">
        <v>125</v>
      </c>
      <c r="C56" s="310" t="s">
        <v>202</v>
      </c>
      <c r="D56" s="300">
        <v>1</v>
      </c>
      <c r="E56" s="300">
        <f>SUM(E57:E60)</f>
        <v>304</v>
      </c>
      <c r="F56" s="300">
        <f aca="true" t="shared" si="10" ref="F56:M56">SUM(F57:F60)</f>
        <v>270</v>
      </c>
      <c r="G56" s="300">
        <f t="shared" si="10"/>
        <v>34</v>
      </c>
      <c r="H56" s="300">
        <f t="shared" si="10"/>
        <v>12</v>
      </c>
      <c r="I56" s="300">
        <f t="shared" si="10"/>
        <v>0</v>
      </c>
      <c r="J56" s="300">
        <f t="shared" si="10"/>
        <v>0</v>
      </c>
      <c r="K56" s="300">
        <f t="shared" si="10"/>
        <v>0</v>
      </c>
      <c r="L56" s="300">
        <f t="shared" si="10"/>
        <v>34</v>
      </c>
      <c r="M56" s="300">
        <f t="shared" si="10"/>
        <v>0</v>
      </c>
      <c r="N56" s="298"/>
    </row>
    <row r="57" spans="1:14" s="261" customFormat="1" ht="25.5">
      <c r="A57" s="262" t="s">
        <v>134</v>
      </c>
      <c r="B57" s="263" t="s">
        <v>137</v>
      </c>
      <c r="C57" s="181"/>
      <c r="D57" s="134"/>
      <c r="E57" s="14">
        <v>108</v>
      </c>
      <c r="F57" s="113">
        <f>E57-G57</f>
        <v>98</v>
      </c>
      <c r="G57" s="2">
        <v>10</v>
      </c>
      <c r="H57" s="2">
        <v>4</v>
      </c>
      <c r="I57" s="2"/>
      <c r="J57" s="6"/>
      <c r="K57" s="6"/>
      <c r="L57" s="250">
        <v>10</v>
      </c>
      <c r="M57" s="6"/>
      <c r="N57" s="188"/>
    </row>
    <row r="58" spans="1:14" s="261" customFormat="1" ht="25.5">
      <c r="A58" s="262" t="s">
        <v>319</v>
      </c>
      <c r="B58" s="263" t="s">
        <v>317</v>
      </c>
      <c r="C58" s="181"/>
      <c r="D58" s="290" t="s">
        <v>244</v>
      </c>
      <c r="E58" s="14">
        <v>92</v>
      </c>
      <c r="F58" s="113">
        <f>E58-G58</f>
        <v>82</v>
      </c>
      <c r="G58" s="2">
        <v>10</v>
      </c>
      <c r="H58" s="2">
        <v>4</v>
      </c>
      <c r="I58" s="2"/>
      <c r="J58" s="6"/>
      <c r="K58" s="6"/>
      <c r="L58" s="250">
        <v>10</v>
      </c>
      <c r="M58" s="6"/>
      <c r="N58" s="188"/>
    </row>
    <row r="59" spans="1:14" s="261" customFormat="1" ht="25.5">
      <c r="A59" s="262" t="s">
        <v>198</v>
      </c>
      <c r="B59" s="263" t="s">
        <v>318</v>
      </c>
      <c r="C59" s="181"/>
      <c r="D59" s="134"/>
      <c r="E59" s="14">
        <v>90</v>
      </c>
      <c r="F59" s="113">
        <f>E59-G59</f>
        <v>80</v>
      </c>
      <c r="G59" s="2">
        <v>10</v>
      </c>
      <c r="H59" s="2">
        <v>4</v>
      </c>
      <c r="I59" s="2"/>
      <c r="J59" s="6"/>
      <c r="K59" s="6"/>
      <c r="L59" s="250">
        <v>10</v>
      </c>
      <c r="M59" s="6"/>
      <c r="N59" s="188"/>
    </row>
    <row r="60" spans="1:13" ht="12.75">
      <c r="A60" s="262" t="s">
        <v>341</v>
      </c>
      <c r="B60" s="166" t="s">
        <v>339</v>
      </c>
      <c r="C60" s="183"/>
      <c r="D60" s="134"/>
      <c r="E60" s="264">
        <v>14</v>
      </c>
      <c r="F60" s="113">
        <f>E60-G60</f>
        <v>10</v>
      </c>
      <c r="G60" s="14">
        <v>4</v>
      </c>
      <c r="H60" s="6"/>
      <c r="I60" s="6"/>
      <c r="J60" s="6"/>
      <c r="K60" s="6"/>
      <c r="L60" s="250">
        <v>4</v>
      </c>
      <c r="M60" s="6"/>
    </row>
    <row r="61" spans="1:14" s="299" customFormat="1" ht="25.5">
      <c r="A61" s="301" t="s">
        <v>320</v>
      </c>
      <c r="B61" s="302" t="s">
        <v>297</v>
      </c>
      <c r="C61" s="303" t="s">
        <v>200</v>
      </c>
      <c r="D61" s="296"/>
      <c r="E61" s="297">
        <f>SUM(E62:E65)</f>
        <v>454</v>
      </c>
      <c r="F61" s="297">
        <f aca="true" t="shared" si="11" ref="F61:M61">SUM(F62:F65)</f>
        <v>366</v>
      </c>
      <c r="G61" s="297">
        <f t="shared" si="11"/>
        <v>88</v>
      </c>
      <c r="H61" s="297">
        <f t="shared" si="11"/>
        <v>8</v>
      </c>
      <c r="I61" s="297">
        <f t="shared" si="11"/>
        <v>30</v>
      </c>
      <c r="J61" s="297">
        <f t="shared" si="11"/>
        <v>18</v>
      </c>
      <c r="K61" s="297">
        <f t="shared" si="11"/>
        <v>6</v>
      </c>
      <c r="L61" s="297">
        <f t="shared" si="11"/>
        <v>22</v>
      </c>
      <c r="M61" s="297">
        <f t="shared" si="11"/>
        <v>42</v>
      </c>
      <c r="N61" s="298"/>
    </row>
    <row r="62" spans="1:14" ht="13.5" customHeight="1">
      <c r="A62" s="54" t="s">
        <v>323</v>
      </c>
      <c r="B62" s="163" t="s">
        <v>135</v>
      </c>
      <c r="C62" s="181"/>
      <c r="D62" s="134"/>
      <c r="E62" s="15">
        <v>136</v>
      </c>
      <c r="F62" s="60">
        <f>E62-G62</f>
        <v>118</v>
      </c>
      <c r="G62" s="2">
        <v>18</v>
      </c>
      <c r="H62" s="2">
        <v>4</v>
      </c>
      <c r="I62" s="2"/>
      <c r="J62" s="6">
        <v>18</v>
      </c>
      <c r="K62" s="6"/>
      <c r="L62" s="250"/>
      <c r="M62" s="6"/>
      <c r="N62" s="11"/>
    </row>
    <row r="63" spans="1:14" ht="13.5" customHeight="1">
      <c r="A63" s="54" t="s">
        <v>324</v>
      </c>
      <c r="B63" s="163" t="s">
        <v>321</v>
      </c>
      <c r="C63" s="181"/>
      <c r="D63" s="134"/>
      <c r="E63" s="15">
        <v>44</v>
      </c>
      <c r="F63" s="60">
        <f>E63-G63</f>
        <v>38</v>
      </c>
      <c r="G63" s="2">
        <v>6</v>
      </c>
      <c r="H63" s="2"/>
      <c r="I63" s="2"/>
      <c r="J63" s="6"/>
      <c r="K63" s="6">
        <v>6</v>
      </c>
      <c r="L63" s="250"/>
      <c r="M63" s="6"/>
      <c r="N63" s="11"/>
    </row>
    <row r="64" spans="1:14" ht="13.5" customHeight="1">
      <c r="A64" s="54" t="s">
        <v>325</v>
      </c>
      <c r="B64" s="163" t="s">
        <v>322</v>
      </c>
      <c r="C64" s="181" t="s">
        <v>201</v>
      </c>
      <c r="D64" s="134"/>
      <c r="E64" s="15">
        <v>260</v>
      </c>
      <c r="F64" s="60">
        <f>E64-G64</f>
        <v>200</v>
      </c>
      <c r="G64" s="2">
        <v>60</v>
      </c>
      <c r="H64" s="2">
        <v>4</v>
      </c>
      <c r="I64" s="2">
        <v>30</v>
      </c>
      <c r="J64" s="6"/>
      <c r="K64" s="6"/>
      <c r="L64" s="250">
        <v>22</v>
      </c>
      <c r="M64" s="6">
        <v>38</v>
      </c>
      <c r="N64" s="11"/>
    </row>
    <row r="65" spans="1:13" ht="12.75">
      <c r="A65" s="262" t="s">
        <v>342</v>
      </c>
      <c r="B65" s="166" t="s">
        <v>339</v>
      </c>
      <c r="C65" s="183"/>
      <c r="D65" s="134"/>
      <c r="E65" s="264">
        <v>14</v>
      </c>
      <c r="F65" s="60">
        <f>E65-G65</f>
        <v>10</v>
      </c>
      <c r="G65" s="14">
        <v>4</v>
      </c>
      <c r="H65" s="6"/>
      <c r="I65" s="6"/>
      <c r="J65" s="6"/>
      <c r="K65" s="6"/>
      <c r="L65" s="250"/>
      <c r="M65" s="6">
        <v>4</v>
      </c>
    </row>
    <row r="66" spans="1:14" s="299" customFormat="1" ht="27" customHeight="1">
      <c r="A66" s="304" t="s">
        <v>326</v>
      </c>
      <c r="B66" s="292" t="s">
        <v>138</v>
      </c>
      <c r="C66" s="295" t="s">
        <v>200</v>
      </c>
      <c r="D66" s="296"/>
      <c r="E66" s="297">
        <f>SUM(E67:E70)-E70</f>
        <v>234</v>
      </c>
      <c r="F66" s="297">
        <f>SUM(F67:F70)-F70</f>
        <v>216</v>
      </c>
      <c r="G66" s="297">
        <f aca="true" t="shared" si="12" ref="G66:M66">SUM(G67:G70)</f>
        <v>18</v>
      </c>
      <c r="H66" s="297">
        <f t="shared" si="12"/>
        <v>4</v>
      </c>
      <c r="I66" s="297">
        <f t="shared" si="12"/>
        <v>0</v>
      </c>
      <c r="J66" s="297">
        <f t="shared" si="12"/>
        <v>0</v>
      </c>
      <c r="K66" s="297">
        <f t="shared" si="12"/>
        <v>0</v>
      </c>
      <c r="L66" s="297">
        <f>SUM(L67:L70)-L70</f>
        <v>14</v>
      </c>
      <c r="M66" s="297">
        <f t="shared" si="12"/>
        <v>4</v>
      </c>
      <c r="N66" s="298"/>
    </row>
    <row r="67" spans="1:14" ht="25.5">
      <c r="A67" s="53" t="s">
        <v>328</v>
      </c>
      <c r="B67" s="167" t="s">
        <v>327</v>
      </c>
      <c r="C67" s="181"/>
      <c r="D67" s="137"/>
      <c r="E67" s="14">
        <v>106</v>
      </c>
      <c r="F67" s="113">
        <f>E67-G67</f>
        <v>98</v>
      </c>
      <c r="G67" s="2">
        <v>8</v>
      </c>
      <c r="H67" s="2">
        <v>2</v>
      </c>
      <c r="I67" s="2"/>
      <c r="J67" s="6"/>
      <c r="K67" s="6"/>
      <c r="L67" s="250">
        <v>8</v>
      </c>
      <c r="M67" s="6"/>
      <c r="N67" s="11"/>
    </row>
    <row r="68" spans="1:14" ht="25.5">
      <c r="A68" s="53" t="s">
        <v>330</v>
      </c>
      <c r="B68" s="167" t="s">
        <v>329</v>
      </c>
      <c r="C68" s="181"/>
      <c r="D68" s="137"/>
      <c r="E68" s="15">
        <v>114</v>
      </c>
      <c r="F68" s="113">
        <f>E68-G68</f>
        <v>108</v>
      </c>
      <c r="G68" s="2">
        <v>6</v>
      </c>
      <c r="H68" s="2">
        <v>2</v>
      </c>
      <c r="I68" s="2"/>
      <c r="J68" s="6"/>
      <c r="K68" s="6"/>
      <c r="L68" s="250">
        <v>6</v>
      </c>
      <c r="M68" s="6"/>
      <c r="N68" s="11"/>
    </row>
    <row r="69" spans="1:13" ht="12.75">
      <c r="A69" s="262" t="s">
        <v>343</v>
      </c>
      <c r="B69" s="166" t="s">
        <v>339</v>
      </c>
      <c r="C69" s="183"/>
      <c r="D69" s="134"/>
      <c r="E69" s="264">
        <v>14</v>
      </c>
      <c r="F69" s="113">
        <f>E69-G69</f>
        <v>10</v>
      </c>
      <c r="G69" s="14">
        <v>4</v>
      </c>
      <c r="H69" s="6"/>
      <c r="I69" s="6"/>
      <c r="J69" s="6"/>
      <c r="K69" s="6"/>
      <c r="L69" s="250"/>
      <c r="M69" s="6">
        <v>4</v>
      </c>
    </row>
    <row r="70" spans="1:14" ht="12.75">
      <c r="A70" s="142" t="s">
        <v>239</v>
      </c>
      <c r="B70" s="168" t="s">
        <v>183</v>
      </c>
      <c r="C70" s="184" t="s">
        <v>277</v>
      </c>
      <c r="D70" s="178"/>
      <c r="E70" s="143">
        <v>252</v>
      </c>
      <c r="F70" s="139">
        <v>252</v>
      </c>
      <c r="G70" s="139"/>
      <c r="H70" s="139"/>
      <c r="I70" s="139"/>
      <c r="J70" s="139"/>
      <c r="K70" s="139"/>
      <c r="L70" s="270">
        <v>252</v>
      </c>
      <c r="M70" s="271"/>
      <c r="N70" s="141"/>
    </row>
    <row r="71" spans="1:14" ht="12.75">
      <c r="A71" s="306" t="s">
        <v>344</v>
      </c>
      <c r="B71" s="167" t="s">
        <v>337</v>
      </c>
      <c r="C71" s="186" t="s">
        <v>345</v>
      </c>
      <c r="D71" s="307"/>
      <c r="E71" s="60">
        <v>20</v>
      </c>
      <c r="F71" s="6">
        <v>12</v>
      </c>
      <c r="G71" s="6">
        <v>4</v>
      </c>
      <c r="H71" s="6"/>
      <c r="I71" s="6"/>
      <c r="J71" s="6"/>
      <c r="K71" s="6"/>
      <c r="L71" s="250">
        <v>4</v>
      </c>
      <c r="M71" s="6"/>
      <c r="N71" s="141"/>
    </row>
    <row r="72" spans="1:14" ht="25.5">
      <c r="A72" s="9" t="s">
        <v>19</v>
      </c>
      <c r="B72" s="165" t="s">
        <v>296</v>
      </c>
      <c r="C72" s="124" t="s">
        <v>336</v>
      </c>
      <c r="D72" s="135"/>
      <c r="E72" s="16">
        <f>SUM(E73:E75)-E74</f>
        <v>220</v>
      </c>
      <c r="F72" s="16">
        <f>SUM(F73:F75)-F74</f>
        <v>212</v>
      </c>
      <c r="G72" s="10">
        <f aca="true" t="shared" si="13" ref="G72:M72">SUM(G73:G75)</f>
        <v>8</v>
      </c>
      <c r="H72" s="10">
        <f t="shared" si="13"/>
        <v>0</v>
      </c>
      <c r="I72" s="10">
        <f t="shared" si="13"/>
        <v>0</v>
      </c>
      <c r="J72" s="10">
        <f t="shared" si="13"/>
        <v>0</v>
      </c>
      <c r="K72" s="10">
        <f t="shared" si="13"/>
        <v>0</v>
      </c>
      <c r="L72" s="10">
        <f>SUM(L73:L75)-L74</f>
        <v>8</v>
      </c>
      <c r="M72" s="10">
        <f t="shared" si="13"/>
        <v>0</v>
      </c>
      <c r="N72" s="11"/>
    </row>
    <row r="73" spans="1:14" ht="25.5">
      <c r="A73" s="1" t="s">
        <v>20</v>
      </c>
      <c r="B73" s="163" t="s">
        <v>126</v>
      </c>
      <c r="C73" s="181" t="s">
        <v>201</v>
      </c>
      <c r="D73" s="137"/>
      <c r="E73" s="14">
        <v>200</v>
      </c>
      <c r="F73" s="113">
        <f>E73-G73</f>
        <v>196</v>
      </c>
      <c r="G73" s="2">
        <v>4</v>
      </c>
      <c r="H73" s="2"/>
      <c r="I73" s="2"/>
      <c r="J73" s="6"/>
      <c r="K73" s="6"/>
      <c r="L73" s="250">
        <v>4</v>
      </c>
      <c r="M73" s="6"/>
      <c r="N73" s="11"/>
    </row>
    <row r="74" spans="1:14" ht="12.75">
      <c r="A74" s="138" t="s">
        <v>240</v>
      </c>
      <c r="B74" s="168" t="s">
        <v>183</v>
      </c>
      <c r="C74" s="184" t="s">
        <v>277</v>
      </c>
      <c r="D74" s="179"/>
      <c r="E74" s="144">
        <v>72</v>
      </c>
      <c r="F74" s="139">
        <v>72</v>
      </c>
      <c r="G74" s="139"/>
      <c r="H74" s="139"/>
      <c r="I74" s="139"/>
      <c r="J74" s="139"/>
      <c r="K74" s="139"/>
      <c r="L74" s="255">
        <v>72</v>
      </c>
      <c r="M74" s="271"/>
      <c r="N74" s="141"/>
    </row>
    <row r="75" spans="1:14" ht="12.75">
      <c r="A75" s="306" t="s">
        <v>346</v>
      </c>
      <c r="B75" s="167" t="s">
        <v>337</v>
      </c>
      <c r="C75" s="186" t="s">
        <v>345</v>
      </c>
      <c r="D75" s="307"/>
      <c r="E75" s="60">
        <v>20</v>
      </c>
      <c r="F75" s="312">
        <f>E75-G75</f>
        <v>16</v>
      </c>
      <c r="G75" s="6">
        <v>4</v>
      </c>
      <c r="H75" s="6"/>
      <c r="I75" s="6"/>
      <c r="J75" s="6"/>
      <c r="K75" s="6"/>
      <c r="L75" s="250">
        <v>4</v>
      </c>
      <c r="M75" s="6"/>
      <c r="N75" s="141"/>
    </row>
    <row r="76" spans="1:14" s="11" customFormat="1" ht="25.5">
      <c r="A76" s="9" t="s">
        <v>21</v>
      </c>
      <c r="B76" s="165" t="s">
        <v>127</v>
      </c>
      <c r="C76" s="124" t="s">
        <v>336</v>
      </c>
      <c r="D76" s="148"/>
      <c r="E76" s="16">
        <f>SUM(E77:E79)-E78</f>
        <v>236</v>
      </c>
      <c r="F76" s="16">
        <f>SUM(F77:F79)-F78</f>
        <v>194</v>
      </c>
      <c r="G76" s="16">
        <f aca="true" t="shared" si="14" ref="G76:M76">SUM(G77:G79)</f>
        <v>38</v>
      </c>
      <c r="H76" s="16">
        <f t="shared" si="14"/>
        <v>6</v>
      </c>
      <c r="I76" s="16">
        <f t="shared" si="14"/>
        <v>20</v>
      </c>
      <c r="J76" s="16">
        <f t="shared" si="14"/>
        <v>0</v>
      </c>
      <c r="K76" s="16">
        <f t="shared" si="14"/>
        <v>0</v>
      </c>
      <c r="L76" s="16">
        <f>SUM(L77:L79)-L78</f>
        <v>38</v>
      </c>
      <c r="M76" s="16">
        <f t="shared" si="14"/>
        <v>0</v>
      </c>
      <c r="N76"/>
    </row>
    <row r="77" spans="1:13" ht="25.5">
      <c r="A77" s="1" t="s">
        <v>22</v>
      </c>
      <c r="B77" s="163" t="s">
        <v>128</v>
      </c>
      <c r="C77" s="181" t="s">
        <v>201</v>
      </c>
      <c r="D77" s="137"/>
      <c r="E77" s="15">
        <v>216</v>
      </c>
      <c r="F77" s="15">
        <f>E77-G77</f>
        <v>182</v>
      </c>
      <c r="G77" s="15">
        <v>34</v>
      </c>
      <c r="H77" s="15">
        <v>6</v>
      </c>
      <c r="I77" s="15">
        <v>20</v>
      </c>
      <c r="J77" s="15"/>
      <c r="K77" s="15"/>
      <c r="L77" s="282">
        <v>34</v>
      </c>
      <c r="M77" s="6"/>
    </row>
    <row r="78" spans="1:14" ht="15" customHeight="1">
      <c r="A78" s="138" t="s">
        <v>241</v>
      </c>
      <c r="B78" s="168" t="s">
        <v>183</v>
      </c>
      <c r="C78" s="184" t="s">
        <v>277</v>
      </c>
      <c r="D78" s="179"/>
      <c r="E78" s="143">
        <v>36</v>
      </c>
      <c r="F78" s="139">
        <v>36</v>
      </c>
      <c r="G78" s="139"/>
      <c r="H78" s="139"/>
      <c r="I78" s="139"/>
      <c r="J78" s="139"/>
      <c r="K78" s="139"/>
      <c r="L78" s="255">
        <v>36</v>
      </c>
      <c r="M78" s="271"/>
      <c r="N78" s="141"/>
    </row>
    <row r="79" spans="1:14" ht="12.75">
      <c r="A79" s="306" t="s">
        <v>347</v>
      </c>
      <c r="B79" s="167" t="s">
        <v>337</v>
      </c>
      <c r="C79" s="186" t="s">
        <v>345</v>
      </c>
      <c r="D79" s="307"/>
      <c r="E79" s="60">
        <v>20</v>
      </c>
      <c r="F79" s="6">
        <v>12</v>
      </c>
      <c r="G79" s="6">
        <v>4</v>
      </c>
      <c r="H79" s="6"/>
      <c r="I79" s="6"/>
      <c r="J79" s="6"/>
      <c r="K79" s="6"/>
      <c r="L79" s="250">
        <v>4</v>
      </c>
      <c r="M79" s="6"/>
      <c r="N79" s="141"/>
    </row>
    <row r="80" spans="1:14" s="55" customFormat="1" ht="25.5">
      <c r="A80" s="9" t="s">
        <v>23</v>
      </c>
      <c r="B80" s="165" t="s">
        <v>298</v>
      </c>
      <c r="C80" s="124" t="s">
        <v>335</v>
      </c>
      <c r="D80" s="135"/>
      <c r="E80" s="16">
        <v>164</v>
      </c>
      <c r="F80" s="16">
        <v>160</v>
      </c>
      <c r="G80" s="16">
        <f>G82</f>
        <v>4</v>
      </c>
      <c r="H80" s="16"/>
      <c r="I80" s="16"/>
      <c r="J80" s="16"/>
      <c r="K80" s="16">
        <v>4</v>
      </c>
      <c r="L80" s="16"/>
      <c r="M80" s="16"/>
      <c r="N80"/>
    </row>
    <row r="81" spans="1:14" s="261" customFormat="1" ht="15">
      <c r="A81" s="274" t="s">
        <v>238</v>
      </c>
      <c r="B81" s="305" t="s">
        <v>331</v>
      </c>
      <c r="C81" s="185" t="s">
        <v>277</v>
      </c>
      <c r="D81" s="180"/>
      <c r="E81" s="146">
        <v>144</v>
      </c>
      <c r="F81" s="145">
        <v>144</v>
      </c>
      <c r="G81" s="147"/>
      <c r="H81" s="147"/>
      <c r="I81" s="147"/>
      <c r="J81" s="147">
        <v>72</v>
      </c>
      <c r="K81" s="147">
        <v>72</v>
      </c>
      <c r="L81" s="257"/>
      <c r="M81" s="272"/>
      <c r="N81" s="188"/>
    </row>
    <row r="82" spans="1:14" ht="12.75">
      <c r="A82" s="306" t="s">
        <v>348</v>
      </c>
      <c r="B82" s="167" t="s">
        <v>337</v>
      </c>
      <c r="C82" s="186" t="s">
        <v>349</v>
      </c>
      <c r="D82" s="307"/>
      <c r="E82" s="60">
        <v>20</v>
      </c>
      <c r="F82" s="6">
        <v>12</v>
      </c>
      <c r="G82" s="6">
        <v>4</v>
      </c>
      <c r="H82" s="6"/>
      <c r="I82" s="6"/>
      <c r="J82" s="6"/>
      <c r="K82" s="6">
        <v>4</v>
      </c>
      <c r="L82" s="250"/>
      <c r="M82" s="6"/>
      <c r="N82" s="141"/>
    </row>
    <row r="83" spans="1:14" ht="15.75" customHeight="1">
      <c r="A83" s="9" t="s">
        <v>33</v>
      </c>
      <c r="B83" s="165" t="s">
        <v>332</v>
      </c>
      <c r="C83" s="183" t="s">
        <v>277</v>
      </c>
      <c r="D83" s="134"/>
      <c r="E83" s="10">
        <v>144</v>
      </c>
      <c r="F83" s="59"/>
      <c r="G83" s="10"/>
      <c r="H83" s="10"/>
      <c r="I83" s="10"/>
      <c r="J83" s="10"/>
      <c r="K83" s="10"/>
      <c r="L83" s="256"/>
      <c r="M83" s="10">
        <v>144</v>
      </c>
      <c r="N83" s="55"/>
    </row>
    <row r="84" spans="1:14" ht="15">
      <c r="A84" s="9" t="s">
        <v>40</v>
      </c>
      <c r="B84" s="165" t="s">
        <v>333</v>
      </c>
      <c r="C84" s="181"/>
      <c r="D84" s="134"/>
      <c r="E84" s="10">
        <v>216</v>
      </c>
      <c r="F84" s="59"/>
      <c r="G84" s="10"/>
      <c r="H84" s="10"/>
      <c r="I84" s="10"/>
      <c r="J84" s="10"/>
      <c r="K84" s="10"/>
      <c r="L84" s="256"/>
      <c r="M84" s="10">
        <v>216</v>
      </c>
      <c r="N84" s="55"/>
    </row>
    <row r="85" spans="1:14" ht="15">
      <c r="A85" s="9"/>
      <c r="B85" s="169" t="s">
        <v>199</v>
      </c>
      <c r="C85" s="124" t="s">
        <v>363</v>
      </c>
      <c r="D85" s="135"/>
      <c r="E85" s="16">
        <f aca="true" t="shared" si="15" ref="E85:M85">E13</f>
        <v>4464</v>
      </c>
      <c r="F85" s="16">
        <f t="shared" si="15"/>
        <v>3904</v>
      </c>
      <c r="G85" s="16">
        <f t="shared" si="15"/>
        <v>560</v>
      </c>
      <c r="H85" s="16">
        <f t="shared" si="15"/>
        <v>124</v>
      </c>
      <c r="I85" s="16">
        <f t="shared" si="15"/>
        <v>80</v>
      </c>
      <c r="J85" s="16">
        <f t="shared" si="15"/>
        <v>160</v>
      </c>
      <c r="K85" s="16">
        <f t="shared" si="15"/>
        <v>160</v>
      </c>
      <c r="L85" s="254">
        <f t="shared" si="15"/>
        <v>160</v>
      </c>
      <c r="M85" s="16">
        <f t="shared" si="15"/>
        <v>80</v>
      </c>
      <c r="N85" s="55"/>
    </row>
    <row r="86" spans="1:14" ht="15">
      <c r="A86" s="367" t="s">
        <v>334</v>
      </c>
      <c r="B86" s="368"/>
      <c r="C86" s="368"/>
      <c r="D86" s="368"/>
      <c r="E86" s="369"/>
      <c r="F86" s="65"/>
      <c r="G86" s="376" t="s">
        <v>41</v>
      </c>
      <c r="H86" s="379" t="s">
        <v>229</v>
      </c>
      <c r="I86" s="380"/>
      <c r="J86" s="61">
        <f>J85</f>
        <v>160</v>
      </c>
      <c r="K86" s="61">
        <f>K85</f>
        <v>160</v>
      </c>
      <c r="L86" s="61">
        <f>L85</f>
        <v>160</v>
      </c>
      <c r="M86" s="61">
        <f>M85</f>
        <v>80</v>
      </c>
      <c r="N86" s="288"/>
    </row>
    <row r="87" spans="1:14" ht="15">
      <c r="A87" s="370"/>
      <c r="B87" s="371"/>
      <c r="C87" s="371"/>
      <c r="D87" s="371"/>
      <c r="E87" s="372"/>
      <c r="F87" s="66"/>
      <c r="G87" s="377"/>
      <c r="H87" s="379" t="s">
        <v>230</v>
      </c>
      <c r="I87" s="380"/>
      <c r="J87" s="56">
        <f>J50+J81</f>
        <v>72</v>
      </c>
      <c r="K87" s="56">
        <f>K50+K81</f>
        <v>144</v>
      </c>
      <c r="L87" s="56">
        <f>L50+L81</f>
        <v>0</v>
      </c>
      <c r="M87" s="56">
        <f>M50+M81</f>
        <v>0</v>
      </c>
      <c r="N87" s="288"/>
    </row>
    <row r="88" spans="1:14" ht="24.75" customHeight="1">
      <c r="A88" s="370"/>
      <c r="B88" s="371"/>
      <c r="C88" s="371"/>
      <c r="D88" s="371"/>
      <c r="E88" s="372"/>
      <c r="F88" s="66"/>
      <c r="G88" s="377"/>
      <c r="H88" s="379" t="s">
        <v>231</v>
      </c>
      <c r="I88" s="380"/>
      <c r="J88" s="56">
        <f>J70+J74+J78</f>
        <v>0</v>
      </c>
      <c r="K88" s="56">
        <f>K70+K74+K78</f>
        <v>0</v>
      </c>
      <c r="L88" s="56">
        <f>L70+L74+L78</f>
        <v>360</v>
      </c>
      <c r="M88" s="56">
        <f>M70+M74+M78</f>
        <v>0</v>
      </c>
      <c r="N88" s="288"/>
    </row>
    <row r="89" spans="1:14" ht="24" customHeight="1">
      <c r="A89" s="370"/>
      <c r="B89" s="371"/>
      <c r="C89" s="371"/>
      <c r="D89" s="371"/>
      <c r="E89" s="372"/>
      <c r="F89" s="66"/>
      <c r="G89" s="377"/>
      <c r="H89" s="379" t="s">
        <v>232</v>
      </c>
      <c r="I89" s="380"/>
      <c r="J89" s="56">
        <v>0</v>
      </c>
      <c r="K89" s="56">
        <v>0</v>
      </c>
      <c r="L89" s="258">
        <v>0</v>
      </c>
      <c r="M89" s="275">
        <v>144</v>
      </c>
      <c r="N89" s="288"/>
    </row>
    <row r="90" spans="1:14" ht="15">
      <c r="A90" s="370"/>
      <c r="B90" s="371"/>
      <c r="C90" s="371"/>
      <c r="D90" s="371"/>
      <c r="E90" s="372"/>
      <c r="F90" s="66"/>
      <c r="G90" s="377"/>
      <c r="H90" s="379" t="s">
        <v>233</v>
      </c>
      <c r="I90" s="380"/>
      <c r="J90" s="56">
        <v>5</v>
      </c>
      <c r="K90" s="56">
        <v>2</v>
      </c>
      <c r="L90" s="258">
        <v>5</v>
      </c>
      <c r="M90" s="275">
        <v>3</v>
      </c>
      <c r="N90" s="288"/>
    </row>
    <row r="91" spans="1:14" ht="24" customHeight="1">
      <c r="A91" s="370"/>
      <c r="B91" s="371"/>
      <c r="C91" s="371"/>
      <c r="D91" s="371"/>
      <c r="E91" s="372"/>
      <c r="F91" s="66"/>
      <c r="G91" s="377"/>
      <c r="H91" s="379" t="s">
        <v>234</v>
      </c>
      <c r="I91" s="380"/>
      <c r="J91" s="56">
        <v>4</v>
      </c>
      <c r="K91" s="56">
        <v>8</v>
      </c>
      <c r="L91" s="258">
        <v>3</v>
      </c>
      <c r="M91" s="275">
        <v>3</v>
      </c>
      <c r="N91" s="288"/>
    </row>
    <row r="92" spans="1:14" ht="15" customHeight="1">
      <c r="A92" s="370"/>
      <c r="B92" s="371"/>
      <c r="C92" s="371"/>
      <c r="D92" s="371"/>
      <c r="E92" s="372"/>
      <c r="F92" s="66"/>
      <c r="G92" s="377"/>
      <c r="H92" s="379" t="s">
        <v>247</v>
      </c>
      <c r="I92" s="380"/>
      <c r="J92" s="56">
        <v>0</v>
      </c>
      <c r="K92" s="56">
        <v>2</v>
      </c>
      <c r="L92" s="258">
        <v>3</v>
      </c>
      <c r="M92" s="275">
        <v>1</v>
      </c>
      <c r="N92" s="288"/>
    </row>
    <row r="93" spans="1:14" ht="23.25" customHeight="1">
      <c r="A93" s="373"/>
      <c r="B93" s="374"/>
      <c r="C93" s="374"/>
      <c r="D93" s="374"/>
      <c r="E93" s="375"/>
      <c r="F93" s="67"/>
      <c r="G93" s="378"/>
      <c r="H93" s="379" t="s">
        <v>248</v>
      </c>
      <c r="I93" s="380"/>
      <c r="J93" s="56">
        <v>6</v>
      </c>
      <c r="K93" s="56">
        <v>2</v>
      </c>
      <c r="L93" s="258">
        <v>2</v>
      </c>
      <c r="M93" s="275">
        <v>1</v>
      </c>
      <c r="N93" s="288"/>
    </row>
    <row r="94" s="188" customFormat="1" ht="12.75">
      <c r="A94" s="187" t="s">
        <v>281</v>
      </c>
    </row>
  </sheetData>
  <sheetProtection/>
  <mergeCells count="27">
    <mergeCell ref="A86:E93"/>
    <mergeCell ref="G86:G93"/>
    <mergeCell ref="H86:I86"/>
    <mergeCell ref="H87:I87"/>
    <mergeCell ref="H88:I88"/>
    <mergeCell ref="H89:I89"/>
    <mergeCell ref="H90:I90"/>
    <mergeCell ref="H93:I93"/>
    <mergeCell ref="H91:I91"/>
    <mergeCell ref="H92:I92"/>
    <mergeCell ref="A3:A10"/>
    <mergeCell ref="B3:B10"/>
    <mergeCell ref="C3:C10"/>
    <mergeCell ref="E3:I3"/>
    <mergeCell ref="H6:H10"/>
    <mergeCell ref="I6:I10"/>
    <mergeCell ref="D3:D10"/>
    <mergeCell ref="M6:M9"/>
    <mergeCell ref="E4:E10"/>
    <mergeCell ref="G4:I4"/>
    <mergeCell ref="G5:G10"/>
    <mergeCell ref="H5:I5"/>
    <mergeCell ref="F4:F10"/>
    <mergeCell ref="J6:J9"/>
    <mergeCell ref="K6:K9"/>
    <mergeCell ref="L6:L9"/>
    <mergeCell ref="J3:M4"/>
  </mergeCells>
  <printOptions/>
  <pageMargins left="0.35433070866141736" right="0.35433070866141736" top="0.1968503937007874" bottom="0.1968503937007874" header="0.31496062992125984" footer="0.5118110236220472"/>
  <pageSetup horizontalDpi="600" verticalDpi="600" orientation="landscape" paperSize="9" scale="84" r:id="rId1"/>
  <rowBreaks count="1" manualBreakCount="1">
    <brk id="45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L18" sqref="L18"/>
    </sheetView>
  </sheetViews>
  <sheetFormatPr defaultColWidth="8.875" defaultRowHeight="12.75"/>
  <cols>
    <col min="1" max="1" width="14.125" style="283" customWidth="1"/>
    <col min="2" max="2" width="25.625" style="283" customWidth="1"/>
    <col min="3" max="3" width="9.125" style="283" hidden="1" customWidth="1"/>
    <col min="4" max="4" width="19.125" style="283" customWidth="1"/>
    <col min="5" max="5" width="20.125" style="283" customWidth="1"/>
    <col min="6" max="6" width="16.75390625" style="283" customWidth="1"/>
    <col min="7" max="7" width="8.875" style="283" customWidth="1"/>
    <col min="8" max="9" width="12.00390625" style="283" customWidth="1"/>
    <col min="10" max="16384" width="8.875" style="283" customWidth="1"/>
  </cols>
  <sheetData>
    <row r="1" spans="1:10" ht="15.75">
      <c r="A1" s="384" t="s">
        <v>235</v>
      </c>
      <c r="B1" s="384"/>
      <c r="C1" s="385"/>
      <c r="D1" s="385"/>
      <c r="E1" s="385"/>
      <c r="F1" s="385"/>
      <c r="G1" s="385"/>
      <c r="H1" s="385"/>
      <c r="I1" s="385"/>
      <c r="J1" s="385"/>
    </row>
    <row r="2" spans="1:10" ht="107.25" customHeight="1">
      <c r="A2" s="386" t="s">
        <v>355</v>
      </c>
      <c r="B2" s="386"/>
      <c r="C2" s="387"/>
      <c r="D2" s="387"/>
      <c r="E2" s="387"/>
      <c r="F2" s="387"/>
      <c r="G2" s="387"/>
      <c r="H2" s="387"/>
      <c r="I2" s="387"/>
      <c r="J2" s="387"/>
    </row>
    <row r="3" spans="1:10" ht="47.25" customHeight="1">
      <c r="A3" s="388" t="s">
        <v>356</v>
      </c>
      <c r="B3" s="388"/>
      <c r="C3" s="388"/>
      <c r="D3" s="388"/>
      <c r="E3" s="388"/>
      <c r="F3" s="388"/>
      <c r="G3" s="388"/>
      <c r="H3" s="388"/>
      <c r="I3" s="388"/>
      <c r="J3" s="388"/>
    </row>
    <row r="4" spans="1:10" ht="31.5" customHeight="1">
      <c r="A4" s="381" t="s">
        <v>283</v>
      </c>
      <c r="B4" s="381"/>
      <c r="C4" s="382">
        <v>1</v>
      </c>
      <c r="D4" s="382"/>
      <c r="E4" s="382"/>
      <c r="F4" s="382"/>
      <c r="G4" s="382"/>
      <c r="H4" s="382"/>
      <c r="I4" s="382"/>
      <c r="J4" s="382"/>
    </row>
    <row r="5" spans="1:10" ht="21.75" customHeight="1">
      <c r="A5" s="381" t="s">
        <v>284</v>
      </c>
      <c r="B5" s="381"/>
      <c r="C5" s="382">
        <v>1</v>
      </c>
      <c r="D5" s="382"/>
      <c r="E5" s="382"/>
      <c r="F5" s="382"/>
      <c r="G5" s="382"/>
      <c r="H5" s="382"/>
      <c r="I5" s="382"/>
      <c r="J5" s="382"/>
    </row>
    <row r="6" spans="1:10" ht="31.5" customHeight="1">
      <c r="A6" s="381" t="s">
        <v>285</v>
      </c>
      <c r="B6" s="381"/>
      <c r="C6" s="382"/>
      <c r="D6" s="382"/>
      <c r="E6" s="382"/>
      <c r="F6" s="382"/>
      <c r="G6" s="382"/>
      <c r="H6" s="382"/>
      <c r="I6" s="382"/>
      <c r="J6" s="382"/>
    </row>
    <row r="7" spans="1:10" ht="57.75" customHeight="1">
      <c r="A7" s="389" t="s">
        <v>357</v>
      </c>
      <c r="B7" s="381"/>
      <c r="C7" s="382">
        <v>1</v>
      </c>
      <c r="D7" s="382"/>
      <c r="E7" s="382"/>
      <c r="F7" s="382"/>
      <c r="G7" s="382"/>
      <c r="H7" s="382"/>
      <c r="I7" s="382"/>
      <c r="J7" s="382"/>
    </row>
    <row r="8" spans="1:11" s="24" customFormat="1" ht="40.5" customHeight="1">
      <c r="A8" s="383" t="s">
        <v>358</v>
      </c>
      <c r="B8" s="383"/>
      <c r="C8" s="383"/>
      <c r="D8" s="383"/>
      <c r="E8" s="383"/>
      <c r="F8" s="383"/>
      <c r="G8" s="383"/>
      <c r="H8" s="383"/>
      <c r="I8" s="383"/>
      <c r="J8" s="383"/>
      <c r="K8" s="313"/>
    </row>
    <row r="9" spans="1:10" ht="20.25" customHeight="1">
      <c r="A9" s="381" t="s">
        <v>286</v>
      </c>
      <c r="B9" s="381"/>
      <c r="C9" s="382">
        <v>1</v>
      </c>
      <c r="D9" s="382"/>
      <c r="E9" s="382"/>
      <c r="F9" s="382"/>
      <c r="G9" s="382"/>
      <c r="H9" s="382"/>
      <c r="I9" s="382"/>
      <c r="J9" s="382"/>
    </row>
    <row r="10" spans="1:10" ht="22.5" customHeight="1">
      <c r="A10" s="388" t="s">
        <v>287</v>
      </c>
      <c r="B10" s="388"/>
      <c r="C10" s="388"/>
      <c r="D10" s="388"/>
      <c r="E10" s="388"/>
      <c r="F10" s="388"/>
      <c r="G10" s="388"/>
      <c r="H10" s="388"/>
      <c r="I10" s="388"/>
      <c r="J10" s="388"/>
    </row>
    <row r="11" spans="1:10" ht="42" customHeight="1">
      <c r="A11" s="381" t="s">
        <v>288</v>
      </c>
      <c r="B11" s="381"/>
      <c r="C11" s="382">
        <v>1</v>
      </c>
      <c r="D11" s="382"/>
      <c r="E11" s="382"/>
      <c r="F11" s="382"/>
      <c r="G11" s="382"/>
      <c r="H11" s="382"/>
      <c r="I11" s="382"/>
      <c r="J11" s="382"/>
    </row>
    <row r="12" spans="1:11" s="24" customFormat="1" ht="40.5" customHeight="1">
      <c r="A12" s="383" t="s">
        <v>359</v>
      </c>
      <c r="B12" s="383"/>
      <c r="C12" s="383"/>
      <c r="D12" s="383"/>
      <c r="E12" s="383"/>
      <c r="F12" s="383"/>
      <c r="G12" s="383"/>
      <c r="H12" s="383"/>
      <c r="I12" s="383"/>
      <c r="J12" s="383"/>
      <c r="K12" s="313"/>
    </row>
    <row r="13" spans="1:11" s="24" customFormat="1" ht="83.25" customHeight="1">
      <c r="A13" s="383" t="s">
        <v>360</v>
      </c>
      <c r="B13" s="383"/>
      <c r="C13" s="383"/>
      <c r="D13" s="383"/>
      <c r="E13" s="383"/>
      <c r="F13" s="383"/>
      <c r="G13" s="383"/>
      <c r="H13" s="383"/>
      <c r="I13" s="383"/>
      <c r="J13" s="383"/>
      <c r="K13" s="313"/>
    </row>
    <row r="14" spans="1:3" ht="12.75">
      <c r="A14" s="284"/>
      <c r="B14" s="285"/>
      <c r="C14" s="285"/>
    </row>
    <row r="15" spans="1:3" ht="12.75">
      <c r="A15" s="286"/>
      <c r="B15" s="284"/>
      <c r="C15" s="284"/>
    </row>
    <row r="16" spans="1:3" ht="12.75">
      <c r="A16" s="287"/>
      <c r="B16" s="284"/>
      <c r="C16" s="284"/>
    </row>
    <row r="17" spans="1:3" ht="12.75">
      <c r="A17" s="286"/>
      <c r="B17" s="284"/>
      <c r="C17" s="284"/>
    </row>
    <row r="18" spans="1:3" ht="12.75">
      <c r="A18" s="287"/>
      <c r="B18" s="284"/>
      <c r="C18" s="284"/>
    </row>
    <row r="19" spans="1:3" ht="12.75">
      <c r="A19" s="286"/>
      <c r="B19" s="284"/>
      <c r="C19" s="284"/>
    </row>
    <row r="20" spans="1:3" ht="12.75">
      <c r="A20" s="287"/>
      <c r="B20" s="284"/>
      <c r="C20" s="284"/>
    </row>
    <row r="21" spans="1:3" ht="12.75">
      <c r="A21" s="286"/>
      <c r="B21" s="284"/>
      <c r="C21" s="284"/>
    </row>
    <row r="22" spans="1:3" ht="12.75">
      <c r="A22" s="287"/>
      <c r="B22" s="284"/>
      <c r="C22" s="284"/>
    </row>
  </sheetData>
  <sheetProtection/>
  <mergeCells count="13">
    <mergeCell ref="A7:J7"/>
    <mergeCell ref="A9:J9"/>
    <mergeCell ref="A10:J10"/>
    <mergeCell ref="A11:J11"/>
    <mergeCell ref="A8:J8"/>
    <mergeCell ref="A12:J12"/>
    <mergeCell ref="A13:J13"/>
    <mergeCell ref="A1:J1"/>
    <mergeCell ref="A2:J2"/>
    <mergeCell ref="A3:J3"/>
    <mergeCell ref="A4:J4"/>
    <mergeCell ref="A5:J5"/>
    <mergeCell ref="A6:J6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25390625" style="0" customWidth="1"/>
    <col min="2" max="2" width="88.00390625" style="0" customWidth="1"/>
  </cols>
  <sheetData>
    <row r="1" spans="1:2" ht="15.75">
      <c r="A1" s="390" t="s">
        <v>143</v>
      </c>
      <c r="B1" s="390"/>
    </row>
    <row r="2" spans="1:2" ht="12.75">
      <c r="A2" s="12"/>
      <c r="B2" s="12"/>
    </row>
    <row r="3" spans="1:2" ht="12.75">
      <c r="A3" s="12"/>
      <c r="B3" s="64" t="s">
        <v>144</v>
      </c>
    </row>
    <row r="4" spans="1:2" ht="12.75">
      <c r="A4" s="12">
        <v>1</v>
      </c>
      <c r="B4" s="64" t="s">
        <v>163</v>
      </c>
    </row>
    <row r="5" spans="1:2" ht="12.75">
      <c r="A5" s="12">
        <v>2</v>
      </c>
      <c r="B5" s="64" t="s">
        <v>145</v>
      </c>
    </row>
    <row r="6" spans="1:2" ht="12.75">
      <c r="A6" s="12">
        <v>3</v>
      </c>
      <c r="B6" s="64" t="s">
        <v>146</v>
      </c>
    </row>
    <row r="7" spans="1:2" ht="12.75">
      <c r="A7" s="12">
        <v>4</v>
      </c>
      <c r="B7" s="64" t="s">
        <v>147</v>
      </c>
    </row>
    <row r="8" spans="1:2" ht="12.75">
      <c r="A8" s="12">
        <v>5</v>
      </c>
      <c r="B8" s="64" t="s">
        <v>152</v>
      </c>
    </row>
    <row r="9" spans="1:2" ht="12.75">
      <c r="A9" s="12">
        <v>6</v>
      </c>
      <c r="B9" s="64" t="s">
        <v>148</v>
      </c>
    </row>
    <row r="10" spans="1:2" ht="12.75">
      <c r="A10" s="12">
        <v>7</v>
      </c>
      <c r="B10" s="64" t="s">
        <v>153</v>
      </c>
    </row>
    <row r="11" spans="1:2" ht="12.75">
      <c r="A11" s="12">
        <v>8</v>
      </c>
      <c r="B11" s="64" t="s">
        <v>150</v>
      </c>
    </row>
    <row r="12" spans="1:2" ht="12.75">
      <c r="A12" s="12">
        <v>9</v>
      </c>
      <c r="B12" s="64" t="s">
        <v>151</v>
      </c>
    </row>
    <row r="13" spans="1:2" ht="12.75">
      <c r="A13" s="12">
        <v>10</v>
      </c>
      <c r="B13" s="64" t="s">
        <v>154</v>
      </c>
    </row>
    <row r="14" spans="1:2" ht="12.75">
      <c r="A14" s="12">
        <v>11</v>
      </c>
      <c r="B14" s="64" t="s">
        <v>155</v>
      </c>
    </row>
    <row r="15" spans="1:2" ht="12.75">
      <c r="A15" s="12">
        <v>12</v>
      </c>
      <c r="B15" s="64" t="s">
        <v>156</v>
      </c>
    </row>
    <row r="16" spans="1:2" ht="12.75">
      <c r="A16" s="12">
        <v>13</v>
      </c>
      <c r="B16" s="64" t="s">
        <v>173</v>
      </c>
    </row>
    <row r="17" spans="1:2" ht="12.75">
      <c r="A17" s="12">
        <v>14</v>
      </c>
      <c r="B17" s="64" t="s">
        <v>164</v>
      </c>
    </row>
    <row r="18" ht="12.75">
      <c r="B18" s="64" t="s">
        <v>157</v>
      </c>
    </row>
    <row r="19" spans="1:2" ht="12.75">
      <c r="A19" s="12">
        <v>15</v>
      </c>
      <c r="B19" s="64" t="s">
        <v>165</v>
      </c>
    </row>
    <row r="20" spans="1:2" ht="12.75">
      <c r="A20" s="12">
        <v>16</v>
      </c>
      <c r="B20" s="64" t="s">
        <v>289</v>
      </c>
    </row>
    <row r="21" spans="1:2" ht="12.75">
      <c r="A21" s="12">
        <v>17</v>
      </c>
      <c r="B21" s="64" t="s">
        <v>166</v>
      </c>
    </row>
    <row r="22" spans="1:2" ht="12.75">
      <c r="A22" s="12">
        <v>18</v>
      </c>
      <c r="B22" s="64" t="s">
        <v>167</v>
      </c>
    </row>
    <row r="23" spans="1:2" ht="12.75">
      <c r="A23" s="12">
        <v>19</v>
      </c>
      <c r="B23" s="64" t="s">
        <v>149</v>
      </c>
    </row>
    <row r="24" spans="1:2" ht="12.75">
      <c r="A24" s="12">
        <v>20</v>
      </c>
      <c r="B24" s="64" t="s">
        <v>168</v>
      </c>
    </row>
    <row r="25" spans="1:2" ht="12.75">
      <c r="A25" s="12">
        <v>21</v>
      </c>
      <c r="B25" s="64" t="s">
        <v>169</v>
      </c>
    </row>
    <row r="26" spans="1:2" ht="12.75">
      <c r="A26" s="12"/>
      <c r="B26" s="64" t="s">
        <v>170</v>
      </c>
    </row>
    <row r="27" spans="1:2" ht="12.75">
      <c r="A27" s="12">
        <v>22</v>
      </c>
      <c r="B27" s="64" t="s">
        <v>171</v>
      </c>
    </row>
    <row r="28" spans="1:2" ht="12.75">
      <c r="A28" s="12">
        <v>23</v>
      </c>
      <c r="B28" s="64" t="s">
        <v>172</v>
      </c>
    </row>
    <row r="29" ht="12.75">
      <c r="B29" s="64" t="s">
        <v>158</v>
      </c>
    </row>
    <row r="30" spans="1:2" ht="12.75">
      <c r="A30" s="12">
        <v>24</v>
      </c>
      <c r="B30" s="64" t="s">
        <v>159</v>
      </c>
    </row>
    <row r="31" spans="1:2" ht="12.75">
      <c r="A31" s="12">
        <v>25</v>
      </c>
      <c r="B31" s="64" t="s">
        <v>290</v>
      </c>
    </row>
    <row r="32" spans="1:2" ht="12.75">
      <c r="A32" s="12">
        <v>26</v>
      </c>
      <c r="B32" s="62" t="s">
        <v>291</v>
      </c>
    </row>
    <row r="33" ht="12.75">
      <c r="B33" s="63" t="s">
        <v>160</v>
      </c>
    </row>
    <row r="34" spans="1:2" ht="12.75">
      <c r="A34" s="12">
        <v>27</v>
      </c>
      <c r="B34" s="63" t="s">
        <v>161</v>
      </c>
    </row>
    <row r="35" spans="1:2" ht="12.75">
      <c r="A35" s="12">
        <v>28</v>
      </c>
      <c r="B35" s="63" t="s">
        <v>162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X33"/>
  <sheetViews>
    <sheetView zoomScalePageLayoutView="0" workbookViewId="0" topLeftCell="A1">
      <selection activeCell="M3" sqref="M3"/>
    </sheetView>
  </sheetViews>
  <sheetFormatPr defaultColWidth="2.75390625" defaultRowHeight="12.75"/>
  <cols>
    <col min="1" max="1" width="3.00390625" style="78" customWidth="1"/>
    <col min="2" max="52" width="2.25390625" style="78" customWidth="1"/>
    <col min="53" max="53" width="2.625" style="78" customWidth="1"/>
    <col min="54" max="54" width="5.25390625" style="78" customWidth="1"/>
    <col min="55" max="55" width="3.875" style="78" customWidth="1"/>
    <col min="56" max="56" width="6.75390625" style="78" customWidth="1"/>
    <col min="57" max="57" width="9.375" style="78" customWidth="1"/>
    <col min="58" max="58" width="8.125" style="78" customWidth="1"/>
    <col min="59" max="59" width="4.625" style="78" customWidth="1"/>
    <col min="60" max="60" width="5.125" style="78" customWidth="1"/>
    <col min="61" max="61" width="5.25390625" style="78" customWidth="1"/>
    <col min="62" max="62" width="5.75390625" style="78" customWidth="1"/>
    <col min="63" max="63" width="4.00390625" style="78" customWidth="1"/>
    <col min="64" max="64" width="5.375" style="78" customWidth="1"/>
    <col min="65" max="123" width="2.75390625" style="78" customWidth="1"/>
    <col min="124" max="128" width="2.75390625" style="79" customWidth="1"/>
    <col min="129" max="16384" width="2.75390625" style="78" customWidth="1"/>
  </cols>
  <sheetData>
    <row r="1" spans="32:128" s="29" customFormat="1" ht="12.75">
      <c r="AF1" s="434" t="s">
        <v>299</v>
      </c>
      <c r="AG1" s="435"/>
      <c r="AH1" s="435"/>
      <c r="AI1" s="435"/>
      <c r="AJ1" s="435"/>
      <c r="AK1" s="435"/>
      <c r="AL1" s="435"/>
      <c r="AM1" s="435"/>
      <c r="AN1" s="435"/>
      <c r="AO1" s="435"/>
      <c r="AP1" s="435"/>
      <c r="AQ1" s="435"/>
      <c r="AR1" s="435"/>
      <c r="AS1" s="435"/>
      <c r="AT1" s="435"/>
      <c r="AU1" s="435"/>
      <c r="AV1" s="435"/>
      <c r="AW1" s="435"/>
      <c r="AX1" s="435"/>
      <c r="AY1" s="435"/>
      <c r="AZ1" s="435"/>
      <c r="BA1" s="435"/>
      <c r="BB1" s="435"/>
      <c r="BC1" s="435"/>
      <c r="BD1" s="435"/>
      <c r="BE1" s="435"/>
      <c r="BF1" s="33"/>
      <c r="BG1" s="33"/>
      <c r="BH1" s="33"/>
      <c r="BI1" s="33"/>
      <c r="BJ1" s="33"/>
      <c r="BK1" s="33"/>
      <c r="BL1" s="33"/>
      <c r="DR1" s="30"/>
      <c r="DS1" s="30"/>
      <c r="DT1" s="30"/>
      <c r="DU1" s="30"/>
      <c r="DV1" s="30"/>
      <c r="DW1" s="30"/>
      <c r="DX1" s="30"/>
    </row>
    <row r="2" spans="5:128" s="29" customFormat="1" ht="4.5" customHeight="1"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BD2" s="33"/>
      <c r="BE2" s="33"/>
      <c r="BF2" s="33"/>
      <c r="BG2" s="34"/>
      <c r="BH2" s="34"/>
      <c r="BI2" s="34"/>
      <c r="DR2" s="30"/>
      <c r="DS2" s="30"/>
      <c r="DT2" s="30"/>
      <c r="DU2" s="30"/>
      <c r="DV2" s="30"/>
      <c r="DW2" s="30"/>
      <c r="DX2" s="30"/>
    </row>
    <row r="3" spans="1:128" s="29" customFormat="1" ht="27" customHeight="1">
      <c r="A3" s="72" t="s">
        <v>188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4"/>
      <c r="O3" s="74"/>
      <c r="P3" s="74"/>
      <c r="Q3" s="429" t="s">
        <v>264</v>
      </c>
      <c r="R3" s="430"/>
      <c r="S3" s="430"/>
      <c r="T3" s="430"/>
      <c r="U3" s="430"/>
      <c r="V3" s="431"/>
      <c r="W3" s="431"/>
      <c r="X3" s="431"/>
      <c r="Y3" s="431"/>
      <c r="Z3" s="431"/>
      <c r="AA3" s="244"/>
      <c r="AB3" s="423" t="s">
        <v>292</v>
      </c>
      <c r="AC3" s="423"/>
      <c r="AD3" s="423"/>
      <c r="AE3" s="423"/>
      <c r="AF3" s="441" t="s">
        <v>213</v>
      </c>
      <c r="AG3" s="442"/>
      <c r="AH3" s="442"/>
      <c r="AI3" s="442"/>
      <c r="AJ3" s="442"/>
      <c r="AK3" s="442"/>
      <c r="AL3" s="442"/>
      <c r="AM3" s="442"/>
      <c r="AN3" s="442"/>
      <c r="AO3" s="442"/>
      <c r="AP3" s="442"/>
      <c r="AQ3" s="442"/>
      <c r="AR3" s="442"/>
      <c r="AS3" s="442"/>
      <c r="AT3" s="442"/>
      <c r="AU3" s="442"/>
      <c r="AV3" s="442"/>
      <c r="AW3" s="442"/>
      <c r="AX3" s="442"/>
      <c r="AY3" s="442"/>
      <c r="AZ3" s="442"/>
      <c r="BA3" s="442"/>
      <c r="BB3" s="442"/>
      <c r="BC3" s="12"/>
      <c r="BD3" s="34" t="s">
        <v>44</v>
      </c>
      <c r="BE3" s="36"/>
      <c r="BF3" s="116" t="s">
        <v>257</v>
      </c>
      <c r="BG3" s="37"/>
      <c r="BH3" s="37"/>
      <c r="BI3" s="37"/>
      <c r="BL3" s="38"/>
      <c r="DR3" s="30"/>
      <c r="DS3" s="30"/>
      <c r="DT3" s="30"/>
      <c r="DU3" s="30"/>
      <c r="DV3" s="30"/>
      <c r="DW3" s="30"/>
      <c r="DX3" s="30"/>
    </row>
    <row r="4" spans="1:128" s="29" customFormat="1" ht="14.25" customHeight="1">
      <c r="A4" s="75" t="s">
        <v>251</v>
      </c>
      <c r="B4" s="75"/>
      <c r="C4" s="75"/>
      <c r="D4" s="75"/>
      <c r="E4" s="75"/>
      <c r="F4" s="75"/>
      <c r="G4" s="73"/>
      <c r="H4" s="73"/>
      <c r="I4" s="73"/>
      <c r="J4" s="73"/>
      <c r="K4" s="73"/>
      <c r="L4" s="73"/>
      <c r="M4" s="73"/>
      <c r="Q4" s="39"/>
      <c r="R4" s="39"/>
      <c r="S4" s="40"/>
      <c r="Y4" s="432" t="s">
        <v>242</v>
      </c>
      <c r="Z4" s="432" t="s">
        <v>45</v>
      </c>
      <c r="AA4" s="432"/>
      <c r="AB4" s="432"/>
      <c r="AC4" s="432"/>
      <c r="AD4" s="432"/>
      <c r="AE4" s="432"/>
      <c r="AF4" s="433"/>
      <c r="AG4" s="433"/>
      <c r="AH4" s="433"/>
      <c r="AI4" s="433"/>
      <c r="AJ4" s="433"/>
      <c r="AK4" s="433"/>
      <c r="AM4" s="391" t="s">
        <v>262</v>
      </c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41" t="s">
        <v>46</v>
      </c>
      <c r="BE4" s="31" t="s">
        <v>258</v>
      </c>
      <c r="BF4" s="30"/>
      <c r="BG4" s="32"/>
      <c r="BH4" s="32"/>
      <c r="BI4" s="32"/>
      <c r="DR4" s="30"/>
      <c r="DS4" s="30"/>
      <c r="DT4" s="30"/>
      <c r="DU4" s="30"/>
      <c r="DV4" s="30"/>
      <c r="DW4" s="30"/>
      <c r="DX4" s="30"/>
    </row>
    <row r="5" spans="1:128" s="29" customFormat="1" ht="13.5" customHeight="1">
      <c r="A5" s="72" t="s">
        <v>189</v>
      </c>
      <c r="B5" s="76"/>
      <c r="C5" s="73"/>
      <c r="D5" s="73"/>
      <c r="E5" s="73"/>
      <c r="F5" s="73"/>
      <c r="G5" s="73"/>
      <c r="H5" s="73"/>
      <c r="I5" s="73"/>
      <c r="J5" s="73"/>
      <c r="K5" s="73"/>
      <c r="L5" s="77"/>
      <c r="M5" s="77"/>
      <c r="N5" s="69"/>
      <c r="O5" s="69"/>
      <c r="P5" s="69"/>
      <c r="Q5" s="30"/>
      <c r="Z5" s="432" t="s">
        <v>243</v>
      </c>
      <c r="AA5" s="432"/>
      <c r="AB5" s="432"/>
      <c r="AC5" s="432"/>
      <c r="AD5" s="432"/>
      <c r="AE5" s="432"/>
      <c r="AF5" s="432"/>
      <c r="AG5" s="437"/>
      <c r="AH5" s="437"/>
      <c r="AI5" s="437"/>
      <c r="AJ5" s="437"/>
      <c r="AK5" s="437"/>
      <c r="AL5" s="35"/>
      <c r="AM5" s="424"/>
      <c r="AN5" s="424"/>
      <c r="AO5" s="424"/>
      <c r="AP5" s="424"/>
      <c r="AQ5" s="424"/>
      <c r="AR5" s="424"/>
      <c r="AS5" s="424"/>
      <c r="AT5" s="424"/>
      <c r="AU5" s="424"/>
      <c r="AV5" s="424"/>
      <c r="AW5" s="424"/>
      <c r="AX5" s="424"/>
      <c r="AY5" s="424"/>
      <c r="AZ5" s="424"/>
      <c r="BA5" s="424"/>
      <c r="BB5" s="424"/>
      <c r="BD5" s="42" t="s">
        <v>47</v>
      </c>
      <c r="BE5" s="36"/>
      <c r="BF5" s="43"/>
      <c r="BG5" s="391" t="s">
        <v>367</v>
      </c>
      <c r="BH5" s="391"/>
      <c r="BI5" s="36"/>
      <c r="BJ5" s="36"/>
      <c r="BL5" s="36"/>
      <c r="DR5" s="30"/>
      <c r="DS5" s="30"/>
      <c r="DT5" s="30"/>
      <c r="DU5" s="30"/>
      <c r="DV5" s="30"/>
      <c r="DW5" s="30"/>
      <c r="DX5" s="30"/>
    </row>
    <row r="6" spans="1:128" s="29" customFormat="1" ht="12.75">
      <c r="A6" s="72"/>
      <c r="B6" s="76"/>
      <c r="C6" s="73"/>
      <c r="D6" s="73"/>
      <c r="E6" s="73"/>
      <c r="F6" s="73"/>
      <c r="G6" s="73"/>
      <c r="H6" s="73"/>
      <c r="I6" s="73"/>
      <c r="J6" s="73"/>
      <c r="K6" s="73"/>
      <c r="L6" s="77"/>
      <c r="M6" s="77"/>
      <c r="Q6" s="44"/>
      <c r="R6" s="44"/>
      <c r="S6" s="44"/>
      <c r="T6" s="44"/>
      <c r="U6" s="44"/>
      <c r="V6" s="44"/>
      <c r="W6" s="44"/>
      <c r="X6" s="44"/>
      <c r="Y6" s="44"/>
      <c r="Z6" s="38" t="s">
        <v>48</v>
      </c>
      <c r="AA6" s="45"/>
      <c r="AB6" s="45"/>
      <c r="AC6" s="45"/>
      <c r="AD6" s="45"/>
      <c r="AE6" s="45"/>
      <c r="AH6" s="46"/>
      <c r="AI6" s="46"/>
      <c r="AJ6" s="46"/>
      <c r="AK6" s="46"/>
      <c r="AL6" s="46"/>
      <c r="AM6" s="438" t="s">
        <v>49</v>
      </c>
      <c r="AN6" s="438"/>
      <c r="AO6" s="438"/>
      <c r="AP6" s="438"/>
      <c r="AQ6" s="438"/>
      <c r="AR6" s="438"/>
      <c r="AS6" s="438"/>
      <c r="AT6" s="438"/>
      <c r="AU6" s="438"/>
      <c r="AV6" s="438"/>
      <c r="AW6" s="438"/>
      <c r="AX6" s="438"/>
      <c r="AY6" s="438"/>
      <c r="AZ6" s="438"/>
      <c r="BA6" s="438"/>
      <c r="BB6" s="438"/>
      <c r="BC6" s="46"/>
      <c r="BD6" s="191" t="s">
        <v>354</v>
      </c>
      <c r="BE6" s="62"/>
      <c r="BF6" s="62"/>
      <c r="BG6" s="62"/>
      <c r="BH6" s="62"/>
      <c r="BI6" s="62"/>
      <c r="BL6" s="44"/>
      <c r="DR6" s="30"/>
      <c r="DS6" s="30"/>
      <c r="DT6" s="30"/>
      <c r="DU6" s="30"/>
      <c r="DV6" s="30"/>
      <c r="DW6" s="30"/>
      <c r="DX6" s="30"/>
    </row>
    <row r="7" spans="1:128" s="29" customFormat="1" ht="12.75">
      <c r="A7" s="29" t="s">
        <v>369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7" t="s">
        <v>50</v>
      </c>
      <c r="AA7" s="44"/>
      <c r="AD7" s="47"/>
      <c r="AE7" s="47"/>
      <c r="AF7" s="47"/>
      <c r="AG7" s="47"/>
      <c r="AH7" s="47"/>
      <c r="AI7" s="47"/>
      <c r="AJ7" s="47"/>
      <c r="AK7" s="47"/>
      <c r="AL7" s="47"/>
      <c r="AM7" s="439" t="s">
        <v>51</v>
      </c>
      <c r="AN7" s="439"/>
      <c r="AO7" s="439"/>
      <c r="AP7" s="439"/>
      <c r="AQ7" s="439"/>
      <c r="AR7" s="439"/>
      <c r="AS7" s="439"/>
      <c r="AV7" s="48"/>
      <c r="AW7" s="48"/>
      <c r="AX7" s="48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K7" s="44"/>
      <c r="BL7" s="44"/>
      <c r="DR7" s="30"/>
      <c r="DS7" s="30"/>
      <c r="DT7" s="30"/>
      <c r="DU7" s="30"/>
      <c r="DV7" s="30"/>
      <c r="DW7" s="30"/>
      <c r="DX7" s="30"/>
    </row>
    <row r="8" spans="1:65" ht="12.75">
      <c r="A8" s="436" t="s">
        <v>265</v>
      </c>
      <c r="B8" s="436"/>
      <c r="C8" s="436"/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6"/>
      <c r="AE8" s="436"/>
      <c r="AF8" s="436"/>
      <c r="AG8" s="436"/>
      <c r="AH8" s="436"/>
      <c r="AI8" s="436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 t="s">
        <v>52</v>
      </c>
      <c r="BC8" s="436"/>
      <c r="BD8" s="436"/>
      <c r="BE8" s="436"/>
      <c r="BF8" s="436"/>
      <c r="BG8" s="436"/>
      <c r="BH8" s="436"/>
      <c r="BI8" s="436"/>
      <c r="BJ8" s="436"/>
      <c r="BK8" s="436"/>
      <c r="BL8" s="436"/>
      <c r="BM8" s="49"/>
    </row>
    <row r="9" spans="6:7" ht="12" customHeight="1" hidden="1">
      <c r="F9" s="80"/>
      <c r="G9" s="18"/>
    </row>
    <row r="10" spans="6:7" ht="12" customHeight="1" hidden="1">
      <c r="F10" s="80"/>
      <c r="G10" s="18"/>
    </row>
    <row r="11" spans="1:64" s="81" customFormat="1" ht="33" customHeight="1">
      <c r="A11" s="443" t="s">
        <v>53</v>
      </c>
      <c r="B11" s="446" t="s">
        <v>54</v>
      </c>
      <c r="C11" s="447"/>
      <c r="D11" s="447"/>
      <c r="E11" s="448"/>
      <c r="F11" s="425" t="s">
        <v>55</v>
      </c>
      <c r="G11" s="428" t="s">
        <v>56</v>
      </c>
      <c r="H11" s="428"/>
      <c r="I11" s="428"/>
      <c r="J11" s="425" t="s">
        <v>57</v>
      </c>
      <c r="K11" s="428" t="s">
        <v>58</v>
      </c>
      <c r="L11" s="428"/>
      <c r="M11" s="428"/>
      <c r="N11" s="425" t="s">
        <v>59</v>
      </c>
      <c r="O11" s="428" t="s">
        <v>60</v>
      </c>
      <c r="P11" s="428"/>
      <c r="Q11" s="428"/>
      <c r="R11" s="428"/>
      <c r="S11" s="425" t="s">
        <v>61</v>
      </c>
      <c r="T11" s="428" t="s">
        <v>62</v>
      </c>
      <c r="U11" s="428"/>
      <c r="V11" s="428"/>
      <c r="W11" s="425" t="s">
        <v>63</v>
      </c>
      <c r="X11" s="428" t="s">
        <v>64</v>
      </c>
      <c r="Y11" s="428"/>
      <c r="Z11" s="428"/>
      <c r="AA11" s="425" t="s">
        <v>65</v>
      </c>
      <c r="AB11" s="428" t="s">
        <v>66</v>
      </c>
      <c r="AC11" s="428"/>
      <c r="AD11" s="428"/>
      <c r="AE11" s="428"/>
      <c r="AF11" s="425" t="s">
        <v>67</v>
      </c>
      <c r="AG11" s="428" t="s">
        <v>68</v>
      </c>
      <c r="AH11" s="428"/>
      <c r="AI11" s="428"/>
      <c r="AJ11" s="425" t="s">
        <v>69</v>
      </c>
      <c r="AK11" s="446" t="s">
        <v>70</v>
      </c>
      <c r="AL11" s="449"/>
      <c r="AM11" s="449"/>
      <c r="AN11" s="450"/>
      <c r="AO11" s="428" t="s">
        <v>71</v>
      </c>
      <c r="AP11" s="428"/>
      <c r="AQ11" s="428"/>
      <c r="AR11" s="428"/>
      <c r="AS11" s="425" t="s">
        <v>72</v>
      </c>
      <c r="AT11" s="446" t="s">
        <v>73</v>
      </c>
      <c r="AU11" s="449"/>
      <c r="AV11" s="449"/>
      <c r="AW11" s="425" t="s">
        <v>74</v>
      </c>
      <c r="AX11" s="446" t="s">
        <v>75</v>
      </c>
      <c r="AY11" s="449"/>
      <c r="AZ11" s="449"/>
      <c r="BA11" s="449"/>
      <c r="BB11" s="452" t="s">
        <v>53</v>
      </c>
      <c r="BC11" s="461" t="s">
        <v>206</v>
      </c>
      <c r="BD11" s="462"/>
      <c r="BE11" s="462"/>
      <c r="BF11" s="463"/>
      <c r="BG11" s="457" t="s">
        <v>271</v>
      </c>
      <c r="BH11" s="457"/>
      <c r="BI11" s="457"/>
      <c r="BJ11" s="458"/>
      <c r="BK11" s="392" t="s">
        <v>207</v>
      </c>
      <c r="BL11" s="392" t="s">
        <v>208</v>
      </c>
    </row>
    <row r="12" spans="1:74" s="81" customFormat="1" ht="93.75" customHeight="1">
      <c r="A12" s="444"/>
      <c r="B12" s="425" t="s">
        <v>76</v>
      </c>
      <c r="C12" s="425" t="s">
        <v>77</v>
      </c>
      <c r="D12" s="425" t="s">
        <v>78</v>
      </c>
      <c r="E12" s="425" t="s">
        <v>79</v>
      </c>
      <c r="F12" s="427"/>
      <c r="G12" s="425" t="s">
        <v>80</v>
      </c>
      <c r="H12" s="425" t="s">
        <v>81</v>
      </c>
      <c r="I12" s="425" t="s">
        <v>82</v>
      </c>
      <c r="J12" s="427"/>
      <c r="K12" s="425" t="s">
        <v>83</v>
      </c>
      <c r="L12" s="425" t="s">
        <v>84</v>
      </c>
      <c r="M12" s="425" t="s">
        <v>85</v>
      </c>
      <c r="N12" s="427"/>
      <c r="O12" s="425" t="s">
        <v>76</v>
      </c>
      <c r="P12" s="425" t="s">
        <v>77</v>
      </c>
      <c r="Q12" s="425" t="s">
        <v>78</v>
      </c>
      <c r="R12" s="425" t="s">
        <v>79</v>
      </c>
      <c r="S12" s="427"/>
      <c r="T12" s="425" t="s">
        <v>86</v>
      </c>
      <c r="U12" s="425" t="s">
        <v>87</v>
      </c>
      <c r="V12" s="425" t="s">
        <v>88</v>
      </c>
      <c r="W12" s="427"/>
      <c r="X12" s="425" t="s">
        <v>89</v>
      </c>
      <c r="Y12" s="425" t="s">
        <v>90</v>
      </c>
      <c r="Z12" s="425" t="s">
        <v>91</v>
      </c>
      <c r="AA12" s="427"/>
      <c r="AB12" s="425" t="s">
        <v>89</v>
      </c>
      <c r="AC12" s="425" t="s">
        <v>90</v>
      </c>
      <c r="AD12" s="425" t="s">
        <v>91</v>
      </c>
      <c r="AE12" s="425" t="s">
        <v>92</v>
      </c>
      <c r="AF12" s="427"/>
      <c r="AG12" s="425" t="s">
        <v>80</v>
      </c>
      <c r="AH12" s="425" t="s">
        <v>81</v>
      </c>
      <c r="AI12" s="425" t="s">
        <v>82</v>
      </c>
      <c r="AJ12" s="427"/>
      <c r="AK12" s="425" t="s">
        <v>93</v>
      </c>
      <c r="AL12" s="425" t="s">
        <v>94</v>
      </c>
      <c r="AM12" s="425" t="s">
        <v>95</v>
      </c>
      <c r="AN12" s="425" t="s">
        <v>96</v>
      </c>
      <c r="AO12" s="425" t="s">
        <v>76</v>
      </c>
      <c r="AP12" s="425" t="s">
        <v>77</v>
      </c>
      <c r="AQ12" s="425" t="s">
        <v>78</v>
      </c>
      <c r="AR12" s="425" t="s">
        <v>79</v>
      </c>
      <c r="AS12" s="427"/>
      <c r="AT12" s="425" t="s">
        <v>80</v>
      </c>
      <c r="AU12" s="425" t="s">
        <v>81</v>
      </c>
      <c r="AV12" s="425" t="s">
        <v>82</v>
      </c>
      <c r="AW12" s="427"/>
      <c r="AX12" s="425" t="s">
        <v>97</v>
      </c>
      <c r="AY12" s="425" t="s">
        <v>98</v>
      </c>
      <c r="AZ12" s="425" t="s">
        <v>99</v>
      </c>
      <c r="BA12" s="425" t="s">
        <v>100</v>
      </c>
      <c r="BB12" s="453"/>
      <c r="BC12" s="464"/>
      <c r="BD12" s="465"/>
      <c r="BE12" s="465"/>
      <c r="BF12" s="466"/>
      <c r="BG12" s="402" t="s">
        <v>268</v>
      </c>
      <c r="BH12" s="399" t="s">
        <v>267</v>
      </c>
      <c r="BI12" s="399" t="s">
        <v>117</v>
      </c>
      <c r="BJ12" s="451" t="s">
        <v>190</v>
      </c>
      <c r="BK12" s="393"/>
      <c r="BL12" s="393"/>
      <c r="BN12" s="82"/>
      <c r="BO12" s="82"/>
      <c r="BP12" s="82"/>
      <c r="BQ12" s="82"/>
      <c r="BR12" s="82"/>
      <c r="BS12" s="82"/>
      <c r="BT12" s="82"/>
      <c r="BU12" s="82"/>
      <c r="BV12" s="82"/>
    </row>
    <row r="13" spans="1:74" s="81" customFormat="1" ht="33" customHeight="1">
      <c r="A13" s="444"/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26"/>
      <c r="AP13" s="426"/>
      <c r="AQ13" s="426"/>
      <c r="AR13" s="426"/>
      <c r="AS13" s="426"/>
      <c r="AT13" s="426"/>
      <c r="AU13" s="426"/>
      <c r="AV13" s="426"/>
      <c r="AW13" s="426"/>
      <c r="AX13" s="426"/>
      <c r="AY13" s="426"/>
      <c r="AZ13" s="426"/>
      <c r="BA13" s="426"/>
      <c r="BB13" s="453"/>
      <c r="BC13" s="459" t="s">
        <v>101</v>
      </c>
      <c r="BD13" s="460"/>
      <c r="BE13" s="119" t="s">
        <v>102</v>
      </c>
      <c r="BF13" s="119" t="s">
        <v>103</v>
      </c>
      <c r="BG13" s="403"/>
      <c r="BH13" s="400"/>
      <c r="BI13" s="400"/>
      <c r="BJ13" s="451"/>
      <c r="BK13" s="393"/>
      <c r="BL13" s="393"/>
      <c r="BN13" s="82"/>
      <c r="BO13" s="82"/>
      <c r="BP13" s="82"/>
      <c r="BQ13" s="82"/>
      <c r="BR13" s="82"/>
      <c r="BS13" s="82"/>
      <c r="BT13" s="82"/>
      <c r="BU13" s="82"/>
      <c r="BV13" s="82"/>
    </row>
    <row r="14" spans="1:64" s="83" customFormat="1" ht="14.25" customHeight="1">
      <c r="A14" s="445"/>
      <c r="B14" s="50">
        <v>1</v>
      </c>
      <c r="C14" s="50">
        <v>2</v>
      </c>
      <c r="D14" s="50">
        <v>3</v>
      </c>
      <c r="E14" s="50">
        <v>4</v>
      </c>
      <c r="F14" s="50">
        <v>5</v>
      </c>
      <c r="G14" s="50">
        <v>6</v>
      </c>
      <c r="H14" s="50">
        <v>7</v>
      </c>
      <c r="I14" s="50">
        <v>8</v>
      </c>
      <c r="J14" s="50">
        <v>9</v>
      </c>
      <c r="K14" s="50">
        <v>10</v>
      </c>
      <c r="L14" s="50">
        <v>11</v>
      </c>
      <c r="M14" s="50">
        <v>12</v>
      </c>
      <c r="N14" s="50">
        <v>13</v>
      </c>
      <c r="O14" s="50">
        <v>14</v>
      </c>
      <c r="P14" s="50">
        <v>15</v>
      </c>
      <c r="Q14" s="50">
        <v>16</v>
      </c>
      <c r="R14" s="50">
        <v>17</v>
      </c>
      <c r="S14" s="50">
        <v>18</v>
      </c>
      <c r="T14" s="50">
        <v>19</v>
      </c>
      <c r="U14" s="50">
        <v>20</v>
      </c>
      <c r="V14" s="50">
        <v>21</v>
      </c>
      <c r="W14" s="50">
        <v>22</v>
      </c>
      <c r="X14" s="50">
        <v>23</v>
      </c>
      <c r="Y14" s="50">
        <v>24</v>
      </c>
      <c r="Z14" s="50">
        <v>25</v>
      </c>
      <c r="AA14" s="50">
        <v>26</v>
      </c>
      <c r="AB14" s="50">
        <v>27</v>
      </c>
      <c r="AC14" s="50">
        <v>28</v>
      </c>
      <c r="AD14" s="50">
        <v>29</v>
      </c>
      <c r="AE14" s="50">
        <v>30</v>
      </c>
      <c r="AF14" s="50">
        <v>31</v>
      </c>
      <c r="AG14" s="50">
        <v>32</v>
      </c>
      <c r="AH14" s="50">
        <v>33</v>
      </c>
      <c r="AI14" s="50">
        <v>34</v>
      </c>
      <c r="AJ14" s="50">
        <v>35</v>
      </c>
      <c r="AK14" s="50">
        <v>36</v>
      </c>
      <c r="AL14" s="50">
        <v>37</v>
      </c>
      <c r="AM14" s="50">
        <v>38</v>
      </c>
      <c r="AN14" s="50">
        <v>39</v>
      </c>
      <c r="AO14" s="50">
        <v>40</v>
      </c>
      <c r="AP14" s="50">
        <v>41</v>
      </c>
      <c r="AQ14" s="50">
        <v>42</v>
      </c>
      <c r="AR14" s="50">
        <v>43</v>
      </c>
      <c r="AS14" s="50">
        <v>44</v>
      </c>
      <c r="AT14" s="50">
        <v>45</v>
      </c>
      <c r="AU14" s="50">
        <v>46</v>
      </c>
      <c r="AV14" s="50">
        <v>47</v>
      </c>
      <c r="AW14" s="50">
        <v>48</v>
      </c>
      <c r="AX14" s="50">
        <v>49</v>
      </c>
      <c r="AY14" s="50">
        <v>50</v>
      </c>
      <c r="AZ14" s="50">
        <v>51</v>
      </c>
      <c r="BA14" s="51">
        <v>52</v>
      </c>
      <c r="BB14" s="453"/>
      <c r="BC14" s="416" t="s">
        <v>119</v>
      </c>
      <c r="BD14" s="417"/>
      <c r="BE14" s="50" t="s">
        <v>104</v>
      </c>
      <c r="BF14" s="50" t="s">
        <v>104</v>
      </c>
      <c r="BG14" s="404"/>
      <c r="BH14" s="401"/>
      <c r="BI14" s="401"/>
      <c r="BJ14" s="451"/>
      <c r="BK14" s="394"/>
      <c r="BL14" s="394"/>
    </row>
    <row r="15" spans="1:119" ht="12.75">
      <c r="A15" s="397" t="s">
        <v>105</v>
      </c>
      <c r="B15" s="410"/>
      <c r="C15" s="410"/>
      <c r="D15" s="410"/>
      <c r="E15" s="410"/>
      <c r="F15" s="410"/>
      <c r="G15" s="410"/>
      <c r="H15" s="410"/>
      <c r="I15" s="410"/>
      <c r="J15" s="410"/>
      <c r="K15" s="410" t="s">
        <v>108</v>
      </c>
      <c r="L15" s="410" t="s">
        <v>108</v>
      </c>
      <c r="M15" s="410"/>
      <c r="N15" s="410"/>
      <c r="O15" s="410"/>
      <c r="P15" s="410"/>
      <c r="Q15" s="410"/>
      <c r="R15" s="410"/>
      <c r="S15" s="410" t="s">
        <v>109</v>
      </c>
      <c r="T15" s="410" t="s">
        <v>109</v>
      </c>
      <c r="U15" s="410"/>
      <c r="V15" s="410"/>
      <c r="W15" s="410"/>
      <c r="X15" s="410"/>
      <c r="Y15" s="410"/>
      <c r="Z15" s="410"/>
      <c r="AA15" s="410"/>
      <c r="AB15" s="410"/>
      <c r="AC15" s="410"/>
      <c r="AD15" s="410"/>
      <c r="AE15" s="410"/>
      <c r="AF15" s="410"/>
      <c r="AG15" s="410" t="s">
        <v>108</v>
      </c>
      <c r="AH15" s="410" t="s">
        <v>108</v>
      </c>
      <c r="AI15" s="410" t="s">
        <v>110</v>
      </c>
      <c r="AJ15" s="410" t="s">
        <v>110</v>
      </c>
      <c r="AK15" s="410"/>
      <c r="AL15" s="410"/>
      <c r="AM15" s="410"/>
      <c r="AN15" s="410"/>
      <c r="AO15" s="410"/>
      <c r="AP15" s="410"/>
      <c r="AQ15" s="410"/>
      <c r="AR15" s="410"/>
      <c r="AS15" s="410" t="s">
        <v>109</v>
      </c>
      <c r="AT15" s="410" t="s">
        <v>109</v>
      </c>
      <c r="AU15" s="410" t="s">
        <v>109</v>
      </c>
      <c r="AV15" s="410" t="s">
        <v>109</v>
      </c>
      <c r="AW15" s="410" t="s">
        <v>109</v>
      </c>
      <c r="AX15" s="410" t="s">
        <v>109</v>
      </c>
      <c r="AY15" s="410" t="s">
        <v>109</v>
      </c>
      <c r="AZ15" s="410" t="s">
        <v>109</v>
      </c>
      <c r="BA15" s="410" t="s">
        <v>109</v>
      </c>
      <c r="BB15" s="397" t="s">
        <v>105</v>
      </c>
      <c r="BC15" s="405">
        <f>BE15+BF15</f>
        <v>160</v>
      </c>
      <c r="BD15" s="406"/>
      <c r="BE15" s="409">
        <v>80</v>
      </c>
      <c r="BF15" s="409">
        <v>80</v>
      </c>
      <c r="BG15" s="397">
        <v>72</v>
      </c>
      <c r="BH15" s="397">
        <v>0</v>
      </c>
      <c r="BI15" s="397">
        <v>0</v>
      </c>
      <c r="BJ15" s="397">
        <v>0</v>
      </c>
      <c r="BK15" s="397">
        <v>0</v>
      </c>
      <c r="BL15" s="395">
        <f>SUM(BE15:BK16)</f>
        <v>232</v>
      </c>
      <c r="BM15" s="85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5"/>
    </row>
    <row r="16" spans="1:119" ht="6" customHeight="1">
      <c r="A16" s="398"/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1"/>
      <c r="AI16" s="411"/>
      <c r="AJ16" s="411"/>
      <c r="AK16" s="411"/>
      <c r="AL16" s="411"/>
      <c r="AM16" s="411"/>
      <c r="AN16" s="411"/>
      <c r="AO16" s="411"/>
      <c r="AP16" s="411"/>
      <c r="AQ16" s="411"/>
      <c r="AR16" s="411"/>
      <c r="AS16" s="411"/>
      <c r="AT16" s="411"/>
      <c r="AU16" s="411"/>
      <c r="AV16" s="411"/>
      <c r="AW16" s="411"/>
      <c r="AX16" s="411"/>
      <c r="AY16" s="411"/>
      <c r="AZ16" s="411"/>
      <c r="BA16" s="411"/>
      <c r="BB16" s="398"/>
      <c r="BC16" s="407"/>
      <c r="BD16" s="408"/>
      <c r="BE16" s="398"/>
      <c r="BF16" s="398"/>
      <c r="BG16" s="398"/>
      <c r="BH16" s="398"/>
      <c r="BI16" s="398"/>
      <c r="BJ16" s="398"/>
      <c r="BK16" s="398"/>
      <c r="BL16" s="396"/>
      <c r="BM16" s="85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5"/>
    </row>
    <row r="17" spans="1:119" ht="12.75" customHeight="1">
      <c r="A17" s="397" t="s">
        <v>107</v>
      </c>
      <c r="B17" s="410"/>
      <c r="C17" s="410"/>
      <c r="D17" s="410"/>
      <c r="E17" s="410"/>
      <c r="F17" s="410"/>
      <c r="G17" s="410"/>
      <c r="H17" s="410"/>
      <c r="I17" s="410"/>
      <c r="J17" s="410"/>
      <c r="K17" s="410" t="s">
        <v>108</v>
      </c>
      <c r="L17" s="410" t="s">
        <v>108</v>
      </c>
      <c r="M17" s="410" t="s">
        <v>110</v>
      </c>
      <c r="N17" s="410" t="s">
        <v>110</v>
      </c>
      <c r="O17" s="410"/>
      <c r="P17" s="410"/>
      <c r="Q17" s="410"/>
      <c r="R17" s="410"/>
      <c r="S17" s="410" t="s">
        <v>109</v>
      </c>
      <c r="T17" s="410" t="s">
        <v>109</v>
      </c>
      <c r="U17" s="410"/>
      <c r="V17" s="410"/>
      <c r="W17" s="410"/>
      <c r="X17" s="410"/>
      <c r="Y17" s="410"/>
      <c r="Z17" s="421"/>
      <c r="AA17" s="410"/>
      <c r="AB17" s="410"/>
      <c r="AC17" s="410"/>
      <c r="AD17" s="410"/>
      <c r="AE17" s="410" t="s">
        <v>110</v>
      </c>
      <c r="AF17" s="410" t="s">
        <v>110</v>
      </c>
      <c r="AG17" s="410" t="s">
        <v>108</v>
      </c>
      <c r="AH17" s="410" t="s">
        <v>108</v>
      </c>
      <c r="AI17" s="410"/>
      <c r="AJ17" s="414"/>
      <c r="AK17" s="414"/>
      <c r="AL17" s="414"/>
      <c r="AM17" s="414"/>
      <c r="AN17" s="414"/>
      <c r="AO17" s="414"/>
      <c r="AP17" s="414"/>
      <c r="AQ17" s="414"/>
      <c r="AR17" s="414"/>
      <c r="AS17" s="414" t="s">
        <v>109</v>
      </c>
      <c r="AT17" s="414" t="s">
        <v>109</v>
      </c>
      <c r="AU17" s="410" t="s">
        <v>109</v>
      </c>
      <c r="AV17" s="410" t="s">
        <v>109</v>
      </c>
      <c r="AW17" s="410" t="s">
        <v>109</v>
      </c>
      <c r="AX17" s="410" t="s">
        <v>109</v>
      </c>
      <c r="AY17" s="410" t="s">
        <v>109</v>
      </c>
      <c r="AZ17" s="410" t="s">
        <v>109</v>
      </c>
      <c r="BA17" s="410" t="s">
        <v>109</v>
      </c>
      <c r="BB17" s="397" t="s">
        <v>107</v>
      </c>
      <c r="BC17" s="405">
        <f>BE17+BF17</f>
        <v>160</v>
      </c>
      <c r="BD17" s="406"/>
      <c r="BE17" s="409">
        <v>80</v>
      </c>
      <c r="BF17" s="409">
        <v>80</v>
      </c>
      <c r="BG17" s="397">
        <v>144</v>
      </c>
      <c r="BH17" s="397">
        <v>0</v>
      </c>
      <c r="BI17" s="397">
        <v>0</v>
      </c>
      <c r="BJ17" s="397">
        <v>0</v>
      </c>
      <c r="BK17" s="397">
        <v>0</v>
      </c>
      <c r="BL17" s="395">
        <f>SUM(BE17:BK18)</f>
        <v>304</v>
      </c>
      <c r="BM17" s="85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5"/>
    </row>
    <row r="18" spans="1:119" ht="6" customHeight="1">
      <c r="A18" s="398"/>
      <c r="B18" s="411"/>
      <c r="C18" s="411"/>
      <c r="D18" s="411"/>
      <c r="E18" s="411"/>
      <c r="F18" s="411"/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1"/>
      <c r="Z18" s="422"/>
      <c r="AA18" s="411"/>
      <c r="AB18" s="411"/>
      <c r="AC18" s="411"/>
      <c r="AD18" s="411"/>
      <c r="AE18" s="411"/>
      <c r="AF18" s="411"/>
      <c r="AG18" s="411"/>
      <c r="AH18" s="411"/>
      <c r="AI18" s="411"/>
      <c r="AJ18" s="415"/>
      <c r="AK18" s="415"/>
      <c r="AL18" s="415"/>
      <c r="AM18" s="415"/>
      <c r="AN18" s="415"/>
      <c r="AO18" s="415"/>
      <c r="AP18" s="415"/>
      <c r="AQ18" s="415"/>
      <c r="AR18" s="415"/>
      <c r="AS18" s="415"/>
      <c r="AT18" s="415"/>
      <c r="AU18" s="411"/>
      <c r="AV18" s="411"/>
      <c r="AW18" s="411"/>
      <c r="AX18" s="411"/>
      <c r="AY18" s="411"/>
      <c r="AZ18" s="411"/>
      <c r="BA18" s="411"/>
      <c r="BB18" s="398"/>
      <c r="BC18" s="407"/>
      <c r="BD18" s="408"/>
      <c r="BE18" s="398"/>
      <c r="BF18" s="398"/>
      <c r="BG18" s="398"/>
      <c r="BH18" s="398"/>
      <c r="BI18" s="398"/>
      <c r="BJ18" s="398"/>
      <c r="BK18" s="398"/>
      <c r="BL18" s="396"/>
      <c r="BM18" s="85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5"/>
    </row>
    <row r="19" spans="1:119" ht="12" customHeight="1">
      <c r="A19" s="397" t="s">
        <v>111</v>
      </c>
      <c r="B19" s="410"/>
      <c r="C19" s="410"/>
      <c r="D19" s="410"/>
      <c r="E19" s="410"/>
      <c r="F19" s="410"/>
      <c r="G19" s="410"/>
      <c r="H19" s="410"/>
      <c r="I19" s="410"/>
      <c r="J19" s="410"/>
      <c r="K19" s="410" t="s">
        <v>108</v>
      </c>
      <c r="L19" s="410" t="s">
        <v>108</v>
      </c>
      <c r="M19" s="410" t="s">
        <v>112</v>
      </c>
      <c r="N19" s="410" t="s">
        <v>112</v>
      </c>
      <c r="O19" s="410" t="s">
        <v>112</v>
      </c>
      <c r="P19" s="410"/>
      <c r="Q19" s="421"/>
      <c r="R19" s="410"/>
      <c r="S19" s="410" t="s">
        <v>109</v>
      </c>
      <c r="T19" s="410" t="s">
        <v>109</v>
      </c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410"/>
      <c r="AG19" s="410" t="s">
        <v>108</v>
      </c>
      <c r="AH19" s="410" t="s">
        <v>108</v>
      </c>
      <c r="AI19" s="410" t="s">
        <v>112</v>
      </c>
      <c r="AJ19" s="410" t="s">
        <v>112</v>
      </c>
      <c r="AK19" s="410" t="s">
        <v>112</v>
      </c>
      <c r="AL19" s="410" t="s">
        <v>112</v>
      </c>
      <c r="AM19" s="410" t="s">
        <v>112</v>
      </c>
      <c r="AN19" s="410" t="s">
        <v>112</v>
      </c>
      <c r="AO19" s="410" t="s">
        <v>112</v>
      </c>
      <c r="AP19" s="410"/>
      <c r="AQ19" s="410"/>
      <c r="AR19" s="414"/>
      <c r="AS19" s="414" t="s">
        <v>109</v>
      </c>
      <c r="AT19" s="414" t="s">
        <v>109</v>
      </c>
      <c r="AU19" s="410" t="s">
        <v>109</v>
      </c>
      <c r="AV19" s="410" t="s">
        <v>109</v>
      </c>
      <c r="AW19" s="410" t="s">
        <v>109</v>
      </c>
      <c r="AX19" s="410" t="s">
        <v>109</v>
      </c>
      <c r="AY19" s="410" t="s">
        <v>109</v>
      </c>
      <c r="AZ19" s="410" t="s">
        <v>109</v>
      </c>
      <c r="BA19" s="410" t="s">
        <v>109</v>
      </c>
      <c r="BB19" s="397" t="s">
        <v>111</v>
      </c>
      <c r="BC19" s="405">
        <v>160</v>
      </c>
      <c r="BD19" s="406"/>
      <c r="BE19" s="409">
        <v>80</v>
      </c>
      <c r="BF19" s="409">
        <v>80</v>
      </c>
      <c r="BG19" s="397">
        <v>0</v>
      </c>
      <c r="BH19" s="397">
        <v>360</v>
      </c>
      <c r="BI19" s="397">
        <v>0</v>
      </c>
      <c r="BJ19" s="397">
        <v>0</v>
      </c>
      <c r="BK19" s="397">
        <v>0</v>
      </c>
      <c r="BL19" s="395">
        <f>SUM(BE19:BK20)</f>
        <v>520</v>
      </c>
      <c r="BM19" s="85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5"/>
    </row>
    <row r="20" spans="1:119" ht="6" customHeight="1">
      <c r="A20" s="398"/>
      <c r="B20" s="411"/>
      <c r="C20" s="411"/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22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11"/>
      <c r="AP20" s="411"/>
      <c r="AQ20" s="411"/>
      <c r="AR20" s="415"/>
      <c r="AS20" s="415"/>
      <c r="AT20" s="415"/>
      <c r="AU20" s="411"/>
      <c r="AV20" s="411"/>
      <c r="AW20" s="411"/>
      <c r="AX20" s="411"/>
      <c r="AY20" s="411"/>
      <c r="AZ20" s="411"/>
      <c r="BA20" s="411"/>
      <c r="BB20" s="398"/>
      <c r="BC20" s="407"/>
      <c r="BD20" s="408"/>
      <c r="BE20" s="398"/>
      <c r="BF20" s="398"/>
      <c r="BG20" s="398"/>
      <c r="BH20" s="398"/>
      <c r="BI20" s="398"/>
      <c r="BJ20" s="398"/>
      <c r="BK20" s="398"/>
      <c r="BL20" s="396"/>
      <c r="BM20" s="85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5"/>
    </row>
    <row r="21" spans="1:119" ht="12.75" customHeight="1">
      <c r="A21" s="467" t="s">
        <v>266</v>
      </c>
      <c r="B21" s="410" t="s">
        <v>108</v>
      </c>
      <c r="C21" s="410"/>
      <c r="D21" s="410"/>
      <c r="E21" s="410"/>
      <c r="F21" s="410"/>
      <c r="G21" s="410"/>
      <c r="H21" s="421"/>
      <c r="I21" s="421"/>
      <c r="J21" s="410" t="s">
        <v>108</v>
      </c>
      <c r="K21" s="410" t="s">
        <v>113</v>
      </c>
      <c r="L21" s="410" t="s">
        <v>113</v>
      </c>
      <c r="M21" s="410" t="s">
        <v>113</v>
      </c>
      <c r="N21" s="410" t="s">
        <v>113</v>
      </c>
      <c r="O21" s="410" t="s">
        <v>191</v>
      </c>
      <c r="P21" s="410" t="s">
        <v>191</v>
      </c>
      <c r="Q21" s="410" t="s">
        <v>191</v>
      </c>
      <c r="R21" s="410" t="s">
        <v>191</v>
      </c>
      <c r="S21" s="410" t="s">
        <v>109</v>
      </c>
      <c r="T21" s="410" t="s">
        <v>109</v>
      </c>
      <c r="U21" s="468"/>
      <c r="V21" s="468" t="s">
        <v>111</v>
      </c>
      <c r="W21" s="468" t="s">
        <v>111</v>
      </c>
      <c r="X21" s="468" t="s">
        <v>106</v>
      </c>
      <c r="Y21" s="468" t="s">
        <v>106</v>
      </c>
      <c r="Z21" s="468" t="s">
        <v>106</v>
      </c>
      <c r="AA21" s="468" t="s">
        <v>106</v>
      </c>
      <c r="AB21" s="468" t="s">
        <v>106</v>
      </c>
      <c r="AC21" s="468" t="s">
        <v>106</v>
      </c>
      <c r="AD21" s="468" t="s">
        <v>106</v>
      </c>
      <c r="AE21" s="468" t="s">
        <v>106</v>
      </c>
      <c r="AF21" s="468" t="s">
        <v>106</v>
      </c>
      <c r="AG21" s="468" t="s">
        <v>106</v>
      </c>
      <c r="AH21" s="468" t="s">
        <v>106</v>
      </c>
      <c r="AI21" s="468" t="s">
        <v>106</v>
      </c>
      <c r="AJ21" s="468" t="s">
        <v>106</v>
      </c>
      <c r="AK21" s="468" t="s">
        <v>106</v>
      </c>
      <c r="AL21" s="468" t="s">
        <v>106</v>
      </c>
      <c r="AM21" s="468" t="s">
        <v>106</v>
      </c>
      <c r="AN21" s="468" t="s">
        <v>106</v>
      </c>
      <c r="AO21" s="468" t="s">
        <v>106</v>
      </c>
      <c r="AP21" s="468" t="s">
        <v>106</v>
      </c>
      <c r="AQ21" s="468" t="s">
        <v>106</v>
      </c>
      <c r="AR21" s="468" t="s">
        <v>106</v>
      </c>
      <c r="AS21" s="468" t="s">
        <v>106</v>
      </c>
      <c r="AT21" s="468" t="s">
        <v>106</v>
      </c>
      <c r="AU21" s="468" t="s">
        <v>106</v>
      </c>
      <c r="AV21" s="468" t="s">
        <v>106</v>
      </c>
      <c r="AW21" s="468" t="s">
        <v>106</v>
      </c>
      <c r="AX21" s="468" t="s">
        <v>106</v>
      </c>
      <c r="AY21" s="468" t="s">
        <v>106</v>
      </c>
      <c r="AZ21" s="468" t="s">
        <v>106</v>
      </c>
      <c r="BA21" s="468" t="s">
        <v>106</v>
      </c>
      <c r="BB21" s="467" t="s">
        <v>266</v>
      </c>
      <c r="BC21" s="405">
        <v>80</v>
      </c>
      <c r="BD21" s="406"/>
      <c r="BE21" s="409">
        <v>80</v>
      </c>
      <c r="BF21" s="409">
        <v>0</v>
      </c>
      <c r="BG21" s="397">
        <v>0</v>
      </c>
      <c r="BH21" s="397">
        <v>0</v>
      </c>
      <c r="BI21" s="397">
        <v>144</v>
      </c>
      <c r="BJ21" s="397">
        <v>144</v>
      </c>
      <c r="BK21" s="397">
        <v>72</v>
      </c>
      <c r="BL21" s="395">
        <f>SUM(BE21:BK22)</f>
        <v>440</v>
      </c>
      <c r="BM21" s="85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5"/>
    </row>
    <row r="22" spans="1:119" ht="6" customHeight="1">
      <c r="A22" s="398"/>
      <c r="B22" s="411"/>
      <c r="C22" s="411"/>
      <c r="D22" s="411"/>
      <c r="E22" s="411"/>
      <c r="F22" s="411"/>
      <c r="G22" s="411"/>
      <c r="H22" s="422"/>
      <c r="I22" s="422"/>
      <c r="J22" s="411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68"/>
      <c r="V22" s="468"/>
      <c r="W22" s="468"/>
      <c r="X22" s="468"/>
      <c r="Y22" s="468"/>
      <c r="Z22" s="468"/>
      <c r="AA22" s="468"/>
      <c r="AB22" s="468"/>
      <c r="AC22" s="468"/>
      <c r="AD22" s="468"/>
      <c r="AE22" s="468"/>
      <c r="AF22" s="468"/>
      <c r="AG22" s="468"/>
      <c r="AH22" s="468"/>
      <c r="AI22" s="468"/>
      <c r="AJ22" s="468"/>
      <c r="AK22" s="468"/>
      <c r="AL22" s="468"/>
      <c r="AM22" s="468"/>
      <c r="AN22" s="468"/>
      <c r="AO22" s="468"/>
      <c r="AP22" s="468"/>
      <c r="AQ22" s="468"/>
      <c r="AR22" s="468"/>
      <c r="AS22" s="468"/>
      <c r="AT22" s="468"/>
      <c r="AU22" s="468"/>
      <c r="AV22" s="468"/>
      <c r="AW22" s="468"/>
      <c r="AX22" s="468"/>
      <c r="AY22" s="468"/>
      <c r="AZ22" s="468"/>
      <c r="BA22" s="468"/>
      <c r="BB22" s="398"/>
      <c r="BC22" s="407"/>
      <c r="BD22" s="408"/>
      <c r="BE22" s="398"/>
      <c r="BF22" s="398"/>
      <c r="BG22" s="398"/>
      <c r="BH22" s="398"/>
      <c r="BI22" s="398"/>
      <c r="BJ22" s="398"/>
      <c r="BK22" s="398"/>
      <c r="BL22" s="396"/>
      <c r="BM22" s="85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5"/>
    </row>
    <row r="23" spans="1:119" ht="12.75" customHeight="1" hidden="1">
      <c r="A23" s="397" t="s">
        <v>115</v>
      </c>
      <c r="B23" s="410" t="s">
        <v>106</v>
      </c>
      <c r="C23" s="410" t="s">
        <v>106</v>
      </c>
      <c r="D23" s="410" t="s">
        <v>106</v>
      </c>
      <c r="E23" s="410" t="s">
        <v>106</v>
      </c>
      <c r="F23" s="410" t="s">
        <v>106</v>
      </c>
      <c r="G23" s="410" t="s">
        <v>106</v>
      </c>
      <c r="H23" s="410" t="s">
        <v>106</v>
      </c>
      <c r="I23" s="410" t="s">
        <v>106</v>
      </c>
      <c r="J23" s="410" t="s">
        <v>106</v>
      </c>
      <c r="K23" s="410" t="s">
        <v>106</v>
      </c>
      <c r="L23" s="414" t="s">
        <v>106</v>
      </c>
      <c r="M23" s="410" t="s">
        <v>106</v>
      </c>
      <c r="N23" s="410" t="s">
        <v>106</v>
      </c>
      <c r="O23" s="410" t="s">
        <v>106</v>
      </c>
      <c r="P23" s="410" t="s">
        <v>106</v>
      </c>
      <c r="Q23" s="410" t="s">
        <v>106</v>
      </c>
      <c r="R23" s="410" t="s">
        <v>106</v>
      </c>
      <c r="S23" s="410" t="s">
        <v>106</v>
      </c>
      <c r="T23" s="410" t="s">
        <v>106</v>
      </c>
      <c r="U23" s="410" t="s">
        <v>106</v>
      </c>
      <c r="V23" s="410" t="s">
        <v>106</v>
      </c>
      <c r="W23" s="471" t="s">
        <v>106</v>
      </c>
      <c r="X23" s="410" t="s">
        <v>106</v>
      </c>
      <c r="Y23" s="470" t="s">
        <v>106</v>
      </c>
      <c r="Z23" s="410" t="s">
        <v>106</v>
      </c>
      <c r="AA23" s="410" t="s">
        <v>106</v>
      </c>
      <c r="AB23" s="410" t="s">
        <v>106</v>
      </c>
      <c r="AC23" s="410" t="s">
        <v>106</v>
      </c>
      <c r="AD23" s="410" t="s">
        <v>106</v>
      </c>
      <c r="AE23" s="410" t="s">
        <v>106</v>
      </c>
      <c r="AF23" s="471" t="s">
        <v>106</v>
      </c>
      <c r="AG23" s="410" t="s">
        <v>106</v>
      </c>
      <c r="AH23" s="410" t="s">
        <v>106</v>
      </c>
      <c r="AI23" s="470" t="s">
        <v>106</v>
      </c>
      <c r="AJ23" s="410" t="s">
        <v>106</v>
      </c>
      <c r="AK23" s="471" t="s">
        <v>106</v>
      </c>
      <c r="AL23" s="410" t="s">
        <v>106</v>
      </c>
      <c r="AM23" s="470" t="s">
        <v>106</v>
      </c>
      <c r="AN23" s="410" t="s">
        <v>106</v>
      </c>
      <c r="AO23" s="410" t="s">
        <v>106</v>
      </c>
      <c r="AP23" s="471" t="s">
        <v>106</v>
      </c>
      <c r="AQ23" s="410" t="s">
        <v>106</v>
      </c>
      <c r="AR23" s="470" t="s">
        <v>106</v>
      </c>
      <c r="AS23" s="410" t="s">
        <v>106</v>
      </c>
      <c r="AT23" s="410" t="s">
        <v>106</v>
      </c>
      <c r="AU23" s="410" t="s">
        <v>106</v>
      </c>
      <c r="AV23" s="410" t="s">
        <v>106</v>
      </c>
      <c r="AW23" s="410" t="s">
        <v>106</v>
      </c>
      <c r="AX23" s="410" t="s">
        <v>106</v>
      </c>
      <c r="AY23" s="410" t="s">
        <v>106</v>
      </c>
      <c r="AZ23" s="410" t="s">
        <v>106</v>
      </c>
      <c r="BA23" s="410" t="s">
        <v>106</v>
      </c>
      <c r="BB23" s="397" t="s">
        <v>115</v>
      </c>
      <c r="BC23" s="472"/>
      <c r="BD23" s="397"/>
      <c r="BE23" s="409"/>
      <c r="BF23" s="409"/>
      <c r="BG23" s="190"/>
      <c r="BH23" s="397"/>
      <c r="BI23" s="397">
        <v>0</v>
      </c>
      <c r="BJ23" s="397">
        <v>0</v>
      </c>
      <c r="BK23" s="397">
        <v>0</v>
      </c>
      <c r="BL23" s="395">
        <f>SUM(BE23:BK24)</f>
        <v>0</v>
      </c>
      <c r="BM23" s="85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5"/>
    </row>
    <row r="24" spans="1:119" ht="12.75" customHeight="1" hidden="1">
      <c r="A24" s="398"/>
      <c r="B24" s="469"/>
      <c r="C24" s="469"/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11"/>
      <c r="Y24" s="469"/>
      <c r="Z24" s="469"/>
      <c r="AA24" s="469"/>
      <c r="AB24" s="469"/>
      <c r="AC24" s="469"/>
      <c r="AD24" s="469"/>
      <c r="AE24" s="469"/>
      <c r="AF24" s="469"/>
      <c r="AG24" s="411"/>
      <c r="AH24" s="411"/>
      <c r="AI24" s="469"/>
      <c r="AJ24" s="469"/>
      <c r="AK24" s="469"/>
      <c r="AL24" s="411"/>
      <c r="AM24" s="469"/>
      <c r="AN24" s="469"/>
      <c r="AO24" s="469"/>
      <c r="AP24" s="469"/>
      <c r="AQ24" s="474"/>
      <c r="AR24" s="469"/>
      <c r="AS24" s="411"/>
      <c r="AT24" s="469"/>
      <c r="AU24" s="469"/>
      <c r="AV24" s="469"/>
      <c r="AW24" s="469"/>
      <c r="AX24" s="469"/>
      <c r="AY24" s="469"/>
      <c r="AZ24" s="469"/>
      <c r="BA24" s="469"/>
      <c r="BB24" s="398"/>
      <c r="BC24" s="473"/>
      <c r="BD24" s="398"/>
      <c r="BE24" s="398"/>
      <c r="BF24" s="398"/>
      <c r="BG24" s="189"/>
      <c r="BH24" s="398"/>
      <c r="BI24" s="398"/>
      <c r="BJ24" s="398"/>
      <c r="BK24" s="398"/>
      <c r="BL24" s="396"/>
      <c r="BM24" s="85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5"/>
    </row>
    <row r="25" spans="53:119" ht="21.75" customHeight="1">
      <c r="BA25" s="87"/>
      <c r="BB25" s="84" t="s">
        <v>41</v>
      </c>
      <c r="BC25" s="455">
        <f>SUM(BC15:BD22)</f>
        <v>560</v>
      </c>
      <c r="BD25" s="456"/>
      <c r="BE25" s="84">
        <f aca="true" t="shared" si="0" ref="BE25:BL25">SUM(BE15:BE21)</f>
        <v>320</v>
      </c>
      <c r="BF25" s="84">
        <f t="shared" si="0"/>
        <v>240</v>
      </c>
      <c r="BG25" s="84">
        <f t="shared" si="0"/>
        <v>216</v>
      </c>
      <c r="BH25" s="84">
        <f t="shared" si="0"/>
        <v>360</v>
      </c>
      <c r="BI25" s="84">
        <f t="shared" si="0"/>
        <v>144</v>
      </c>
      <c r="BJ25" s="84">
        <f t="shared" si="0"/>
        <v>144</v>
      </c>
      <c r="BK25" s="84">
        <f t="shared" si="0"/>
        <v>72</v>
      </c>
      <c r="BL25" s="84">
        <f t="shared" si="0"/>
        <v>1496</v>
      </c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</row>
    <row r="26" spans="1:128" s="88" customFormat="1" ht="13.5" customHeight="1" thickBot="1">
      <c r="A26" s="19" t="s">
        <v>116</v>
      </c>
      <c r="AV26" s="89"/>
      <c r="AW26" s="89"/>
      <c r="AX26" s="89"/>
      <c r="AY26" s="89"/>
      <c r="AZ26" s="89"/>
      <c r="BA26" s="89"/>
      <c r="BB26" s="89"/>
      <c r="BC26" s="89"/>
      <c r="BD26" s="89"/>
      <c r="BJ26" s="52"/>
      <c r="BK26" s="52"/>
      <c r="DT26" s="90"/>
      <c r="DU26" s="90"/>
      <c r="DV26" s="90"/>
      <c r="DW26" s="90"/>
      <c r="DX26" s="90"/>
    </row>
    <row r="27" spans="1:128" s="88" customFormat="1" ht="13.5" customHeight="1" thickBot="1">
      <c r="A27" s="20"/>
      <c r="B27" s="91" t="s">
        <v>209</v>
      </c>
      <c r="C27" s="454" t="s">
        <v>210</v>
      </c>
      <c r="D27" s="454"/>
      <c r="E27" s="454"/>
      <c r="F27" s="454"/>
      <c r="G27" s="454"/>
      <c r="H27" s="454"/>
      <c r="I27" s="454"/>
      <c r="J27" s="454"/>
      <c r="K27" s="454"/>
      <c r="M27" s="21" t="s">
        <v>108</v>
      </c>
      <c r="N27" s="91"/>
      <c r="O27" s="454" t="s">
        <v>211</v>
      </c>
      <c r="P27" s="454"/>
      <c r="Q27" s="454"/>
      <c r="R27" s="454"/>
      <c r="S27" s="454"/>
      <c r="T27" s="454"/>
      <c r="U27" s="454"/>
      <c r="V27" s="454"/>
      <c r="W27" s="454"/>
      <c r="X27" s="454"/>
      <c r="Z27" s="21" t="s">
        <v>212</v>
      </c>
      <c r="AB27" s="412" t="s">
        <v>117</v>
      </c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245"/>
      <c r="AO27" s="21" t="s">
        <v>112</v>
      </c>
      <c r="AP27" s="245"/>
      <c r="AQ27" s="413" t="s">
        <v>267</v>
      </c>
      <c r="AR27" s="413"/>
      <c r="AS27" s="413"/>
      <c r="AT27" s="413"/>
      <c r="AU27" s="413"/>
      <c r="AV27" s="413"/>
      <c r="AW27" s="413"/>
      <c r="AX27" s="413"/>
      <c r="AY27" s="413"/>
      <c r="AZ27" s="413"/>
      <c r="BA27" s="413"/>
      <c r="BB27" s="246"/>
      <c r="BC27" s="92" t="s">
        <v>109</v>
      </c>
      <c r="BD27" s="62" t="s">
        <v>24</v>
      </c>
      <c r="BE27" s="120"/>
      <c r="BF27" s="247"/>
      <c r="BG27" s="192"/>
      <c r="BH27" s="192"/>
      <c r="BI27" s="192"/>
      <c r="BJ27" s="117"/>
      <c r="BK27" s="122"/>
      <c r="BL27" s="123"/>
      <c r="BM27" s="123"/>
      <c r="BN27" s="123"/>
      <c r="DT27" s="90"/>
      <c r="DU27" s="90"/>
      <c r="DV27" s="90"/>
      <c r="DW27" s="90"/>
      <c r="DX27" s="90"/>
    </row>
    <row r="28" spans="3:128" s="88" customFormat="1" ht="16.5" customHeight="1" thickBot="1">
      <c r="C28" s="454"/>
      <c r="D28" s="454"/>
      <c r="E28" s="454"/>
      <c r="F28" s="454"/>
      <c r="G28" s="454"/>
      <c r="H28" s="454"/>
      <c r="I28" s="454"/>
      <c r="J28" s="454"/>
      <c r="K28" s="454"/>
      <c r="O28" s="454"/>
      <c r="P28" s="454"/>
      <c r="Q28" s="454"/>
      <c r="R28" s="454"/>
      <c r="S28" s="454"/>
      <c r="T28" s="454"/>
      <c r="U28" s="454"/>
      <c r="V28" s="454"/>
      <c r="W28" s="454"/>
      <c r="X28" s="454"/>
      <c r="AB28" s="412"/>
      <c r="AC28" s="412"/>
      <c r="AD28" s="412"/>
      <c r="AE28" s="412"/>
      <c r="AF28" s="412"/>
      <c r="AG28" s="412"/>
      <c r="AH28" s="412"/>
      <c r="AI28" s="412"/>
      <c r="AJ28" s="412"/>
      <c r="AK28" s="412"/>
      <c r="AL28" s="412"/>
      <c r="AM28" s="412"/>
      <c r="AN28" s="245"/>
      <c r="AO28" s="245"/>
      <c r="AP28" s="245"/>
      <c r="AQ28" s="413"/>
      <c r="AR28" s="413"/>
      <c r="AS28" s="413"/>
      <c r="AT28" s="413"/>
      <c r="AU28" s="413"/>
      <c r="AV28" s="413"/>
      <c r="AW28" s="413"/>
      <c r="AX28" s="413"/>
      <c r="AY28" s="413"/>
      <c r="AZ28" s="413"/>
      <c r="BA28" s="413"/>
      <c r="BB28" s="246"/>
      <c r="BC28" s="246"/>
      <c r="BD28" s="62"/>
      <c r="BE28" s="123"/>
      <c r="BF28" s="247"/>
      <c r="BG28" s="192"/>
      <c r="BH28" s="192"/>
      <c r="BI28" s="192"/>
      <c r="BJ28" s="121"/>
      <c r="BK28" s="121"/>
      <c r="BL28" s="121"/>
      <c r="BM28" s="121"/>
      <c r="BN28" s="121"/>
      <c r="DT28" s="90"/>
      <c r="DU28" s="90"/>
      <c r="DV28" s="90"/>
      <c r="DW28" s="90"/>
      <c r="DX28" s="90"/>
    </row>
    <row r="29" spans="1:53" ht="13.5" customHeight="1" thickBot="1">
      <c r="A29" s="22" t="s">
        <v>114</v>
      </c>
      <c r="B29" s="420" t="s">
        <v>269</v>
      </c>
      <c r="C29" s="420"/>
      <c r="D29" s="420"/>
      <c r="E29" s="420"/>
      <c r="F29" s="420"/>
      <c r="G29" s="420"/>
      <c r="H29" s="420"/>
      <c r="I29" s="420"/>
      <c r="J29" s="420"/>
      <c r="K29" s="420"/>
      <c r="L29" s="420"/>
      <c r="M29" s="420"/>
      <c r="P29" s="94" t="s">
        <v>111</v>
      </c>
      <c r="Q29" s="420" t="s">
        <v>270</v>
      </c>
      <c r="R29" s="420"/>
      <c r="S29" s="420"/>
      <c r="T29" s="420"/>
      <c r="U29" s="420"/>
      <c r="V29" s="420"/>
      <c r="W29" s="420"/>
      <c r="X29" s="420"/>
      <c r="Y29" s="420"/>
      <c r="Z29" s="420"/>
      <c r="AA29" s="420"/>
      <c r="AC29" s="92" t="s">
        <v>106</v>
      </c>
      <c r="AD29" s="91" t="s">
        <v>118</v>
      </c>
      <c r="AO29" s="21" t="s">
        <v>110</v>
      </c>
      <c r="AQ29" s="418" t="s">
        <v>268</v>
      </c>
      <c r="AR29" s="419"/>
      <c r="AS29" s="419"/>
      <c r="AT29" s="419"/>
      <c r="AU29" s="419"/>
      <c r="AV29" s="419"/>
      <c r="AW29" s="419"/>
      <c r="AX29" s="419"/>
      <c r="AY29" s="419"/>
      <c r="AZ29" s="419"/>
      <c r="BA29" s="419"/>
    </row>
    <row r="30" spans="2:65" ht="25.5" customHeight="1">
      <c r="B30" s="420"/>
      <c r="C30" s="420"/>
      <c r="D30" s="420"/>
      <c r="E30" s="420"/>
      <c r="F30" s="420"/>
      <c r="G30" s="420"/>
      <c r="H30" s="420"/>
      <c r="I30" s="420"/>
      <c r="J30" s="420"/>
      <c r="K30" s="420"/>
      <c r="L30" s="420"/>
      <c r="M30" s="420"/>
      <c r="N30" s="95"/>
      <c r="O30" s="95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88"/>
      <c r="AC30" s="88"/>
      <c r="AD30" s="88"/>
      <c r="AE30" s="88"/>
      <c r="AF30" s="96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R30" s="88"/>
      <c r="AS30" s="88"/>
      <c r="AT30" s="98"/>
      <c r="AU30" s="97"/>
      <c r="AV30" s="97"/>
      <c r="AW30" s="97"/>
      <c r="AX30" s="97"/>
      <c r="AY30" s="97"/>
      <c r="AZ30" s="97"/>
      <c r="BA30" s="97"/>
      <c r="BB30" s="97"/>
      <c r="BC30" s="93"/>
      <c r="BE30" s="99"/>
      <c r="BF30" s="99"/>
      <c r="BG30" s="99"/>
      <c r="BH30" s="99"/>
      <c r="BI30" s="99"/>
      <c r="BJ30" s="99"/>
      <c r="BK30" s="99"/>
      <c r="BL30" s="99"/>
      <c r="BM30" s="99"/>
    </row>
    <row r="31" spans="2:65" ht="12.75">
      <c r="B31" s="420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95"/>
      <c r="O31" s="95"/>
      <c r="P31" s="95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F31" s="85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T31" s="85"/>
      <c r="AU31" s="97"/>
      <c r="AV31" s="97"/>
      <c r="AW31" s="97"/>
      <c r="AX31" s="97"/>
      <c r="AY31" s="97"/>
      <c r="AZ31" s="97"/>
      <c r="BA31" s="97"/>
      <c r="BB31" s="97"/>
      <c r="BC31" s="93"/>
      <c r="BE31" s="99"/>
      <c r="BF31" s="99"/>
      <c r="BG31" s="99"/>
      <c r="BH31" s="99"/>
      <c r="BI31" s="99"/>
      <c r="BJ31" s="99"/>
      <c r="BK31" s="99"/>
      <c r="BL31" s="99"/>
      <c r="BM31" s="99"/>
    </row>
    <row r="32" spans="2:64" ht="13.5" customHeight="1">
      <c r="B32" s="420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AV32" s="88"/>
      <c r="AW32" s="88"/>
      <c r="AX32" s="88"/>
      <c r="AY32" s="88"/>
      <c r="AZ32" s="88"/>
      <c r="BA32" s="88"/>
      <c r="BJ32" s="88"/>
      <c r="BK32" s="88"/>
      <c r="BL32" s="88"/>
    </row>
    <row r="33" spans="7:25" ht="12.75">
      <c r="G33" s="475"/>
      <c r="H33" s="475"/>
      <c r="I33" s="475"/>
      <c r="J33" s="475"/>
      <c r="K33" s="475"/>
      <c r="L33" s="475"/>
      <c r="M33" s="475"/>
      <c r="N33" s="475"/>
      <c r="O33" s="475"/>
      <c r="P33" s="475"/>
      <c r="Q33" s="475"/>
      <c r="W33" s="23"/>
      <c r="X33" s="23"/>
      <c r="Y33" s="23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/>
  <mergeCells count="415">
    <mergeCell ref="AR21:AR22"/>
    <mergeCell ref="G33:Q33"/>
    <mergeCell ref="Z17:Z18"/>
    <mergeCell ref="AJ17:AJ18"/>
    <mergeCell ref="AO17:AO18"/>
    <mergeCell ref="AP17:AP18"/>
    <mergeCell ref="AG23:AG24"/>
    <mergeCell ref="AA23:AA24"/>
    <mergeCell ref="AC23:AC24"/>
    <mergeCell ref="AD23:AD24"/>
    <mergeCell ref="AT17:AT18"/>
    <mergeCell ref="AU17:AU18"/>
    <mergeCell ref="AW23:AW24"/>
    <mergeCell ref="AS23:AS24"/>
    <mergeCell ref="BE23:BE24"/>
    <mergeCell ref="AS17:AS18"/>
    <mergeCell ref="AW21:AW22"/>
    <mergeCell ref="AX21:AX22"/>
    <mergeCell ref="AY23:AY24"/>
    <mergeCell ref="AT19:AT20"/>
    <mergeCell ref="AQ15:AQ16"/>
    <mergeCell ref="AK23:AK24"/>
    <mergeCell ref="AL23:AL24"/>
    <mergeCell ref="AM23:AM24"/>
    <mergeCell ref="AN23:AN24"/>
    <mergeCell ref="AR17:AR18"/>
    <mergeCell ref="AO23:AO24"/>
    <mergeCell ref="AP23:AP24"/>
    <mergeCell ref="AQ23:AQ24"/>
    <mergeCell ref="AR23:AR24"/>
    <mergeCell ref="AQ17:AQ18"/>
    <mergeCell ref="BF21:BF22"/>
    <mergeCell ref="AY21:AY22"/>
    <mergeCell ref="BA21:BA22"/>
    <mergeCell ref="AZ21:AZ22"/>
    <mergeCell ref="BA23:BA24"/>
    <mergeCell ref="BB23:BB24"/>
    <mergeCell ref="BC23:BC24"/>
    <mergeCell ref="BD23:BD24"/>
    <mergeCell ref="AX23:AX24"/>
    <mergeCell ref="BL23:BL24"/>
    <mergeCell ref="BH23:BH24"/>
    <mergeCell ref="BJ23:BJ24"/>
    <mergeCell ref="BK23:BK24"/>
    <mergeCell ref="AT23:AT24"/>
    <mergeCell ref="AU23:AU24"/>
    <mergeCell ref="AV23:AV24"/>
    <mergeCell ref="BI23:BI24"/>
    <mergeCell ref="AZ23:AZ24"/>
    <mergeCell ref="BF23:BF24"/>
    <mergeCell ref="AE23:AE24"/>
    <mergeCell ref="AF23:AF24"/>
    <mergeCell ref="T23:T24"/>
    <mergeCell ref="AH23:AH24"/>
    <mergeCell ref="AI23:AI24"/>
    <mergeCell ref="AJ23:AJ24"/>
    <mergeCell ref="U23:U24"/>
    <mergeCell ref="V23:V24"/>
    <mergeCell ref="W23:W24"/>
    <mergeCell ref="X23:X24"/>
    <mergeCell ref="Y23:Y24"/>
    <mergeCell ref="Z23:Z24"/>
    <mergeCell ref="I23:I24"/>
    <mergeCell ref="J23:J24"/>
    <mergeCell ref="AB23:AB24"/>
    <mergeCell ref="M23:M24"/>
    <mergeCell ref="N23:N24"/>
    <mergeCell ref="O23:O24"/>
    <mergeCell ref="P23:P24"/>
    <mergeCell ref="Q23:Q24"/>
    <mergeCell ref="R23:R24"/>
    <mergeCell ref="S23:S24"/>
    <mergeCell ref="K23:K24"/>
    <mergeCell ref="L23:L24"/>
    <mergeCell ref="A23:A24"/>
    <mergeCell ref="B23:B24"/>
    <mergeCell ref="C23:C24"/>
    <mergeCell ref="D23:D24"/>
    <mergeCell ref="E23:E24"/>
    <mergeCell ref="F23:F24"/>
    <mergeCell ref="G23:G24"/>
    <mergeCell ref="H23:H24"/>
    <mergeCell ref="AS21:AS22"/>
    <mergeCell ref="AV21:AV22"/>
    <mergeCell ref="AU21:AU22"/>
    <mergeCell ref="BL21:BL22"/>
    <mergeCell ref="BH21:BH22"/>
    <mergeCell ref="BJ21:BJ22"/>
    <mergeCell ref="BK21:BK22"/>
    <mergeCell ref="BB21:BB22"/>
    <mergeCell ref="BG21:BG22"/>
    <mergeCell ref="BE21:BE22"/>
    <mergeCell ref="AD21:AD22"/>
    <mergeCell ref="AG21:AG22"/>
    <mergeCell ref="AE21:AE22"/>
    <mergeCell ref="AF21:AF22"/>
    <mergeCell ref="AT21:AT22"/>
    <mergeCell ref="AP21:AP22"/>
    <mergeCell ref="AQ21:AQ22"/>
    <mergeCell ref="AN21:AN22"/>
    <mergeCell ref="AO21:AO22"/>
    <mergeCell ref="AH21:AH22"/>
    <mergeCell ref="X21:X22"/>
    <mergeCell ref="Q21:Q22"/>
    <mergeCell ref="R21:R22"/>
    <mergeCell ref="S21:S22"/>
    <mergeCell ref="T21:T22"/>
    <mergeCell ref="V21:V22"/>
    <mergeCell ref="AM21:AM22"/>
    <mergeCell ref="Z21:Z22"/>
    <mergeCell ref="AA21:AA22"/>
    <mergeCell ref="AB21:AB22"/>
    <mergeCell ref="AC21:AC22"/>
    <mergeCell ref="Y21:Y22"/>
    <mergeCell ref="AI21:AI22"/>
    <mergeCell ref="AJ21:AJ22"/>
    <mergeCell ref="AK21:AK22"/>
    <mergeCell ref="AL21:AL22"/>
    <mergeCell ref="J21:J22"/>
    <mergeCell ref="M21:M22"/>
    <mergeCell ref="L21:L22"/>
    <mergeCell ref="U21:U22"/>
    <mergeCell ref="N21:N22"/>
    <mergeCell ref="O21:O22"/>
    <mergeCell ref="P21:P22"/>
    <mergeCell ref="W21:W22"/>
    <mergeCell ref="I21:I22"/>
    <mergeCell ref="A21:A22"/>
    <mergeCell ref="BJ17:BJ18"/>
    <mergeCell ref="BK17:BK18"/>
    <mergeCell ref="BE17:BE18"/>
    <mergeCell ref="BF17:BF18"/>
    <mergeCell ref="BA17:BA18"/>
    <mergeCell ref="BB17:BB18"/>
    <mergeCell ref="AV17:AV18"/>
    <mergeCell ref="G21:G22"/>
    <mergeCell ref="BL17:BL18"/>
    <mergeCell ref="BH17:BH18"/>
    <mergeCell ref="AW17:AW18"/>
    <mergeCell ref="AX17:AX18"/>
    <mergeCell ref="AY17:AY18"/>
    <mergeCell ref="AZ17:AZ18"/>
    <mergeCell ref="BC17:BD18"/>
    <mergeCell ref="AL17:AL18"/>
    <mergeCell ref="AM17:AM18"/>
    <mergeCell ref="AN17:AN18"/>
    <mergeCell ref="AF17:AF18"/>
    <mergeCell ref="AG17:AG18"/>
    <mergeCell ref="AH17:AH18"/>
    <mergeCell ref="AI17:AI18"/>
    <mergeCell ref="AA17:AA18"/>
    <mergeCell ref="AK17:AK18"/>
    <mergeCell ref="AC17:AC18"/>
    <mergeCell ref="AD17:AD18"/>
    <mergeCell ref="AE17:AE18"/>
    <mergeCell ref="S17:S18"/>
    <mergeCell ref="T17:T18"/>
    <mergeCell ref="C21:C22"/>
    <mergeCell ref="D21:D22"/>
    <mergeCell ref="E21:E22"/>
    <mergeCell ref="F21:F22"/>
    <mergeCell ref="P17:P18"/>
    <mergeCell ref="I17:I18"/>
    <mergeCell ref="J17:J18"/>
    <mergeCell ref="K17:K18"/>
    <mergeCell ref="L17:L18"/>
    <mergeCell ref="M17:M18"/>
    <mergeCell ref="B21:B22"/>
    <mergeCell ref="Y17:Y18"/>
    <mergeCell ref="AB17:AB18"/>
    <mergeCell ref="U17:U18"/>
    <mergeCell ref="V17:V18"/>
    <mergeCell ref="W17:W18"/>
    <mergeCell ref="X17:X18"/>
    <mergeCell ref="Q17:Q18"/>
    <mergeCell ref="R17:R18"/>
    <mergeCell ref="O17:O18"/>
    <mergeCell ref="N17:N18"/>
    <mergeCell ref="A17:A18"/>
    <mergeCell ref="B17:B18"/>
    <mergeCell ref="C17:C18"/>
    <mergeCell ref="D17:D18"/>
    <mergeCell ref="E17:E18"/>
    <mergeCell ref="F17:F18"/>
    <mergeCell ref="G17:G18"/>
    <mergeCell ref="H17:H18"/>
    <mergeCell ref="AY15:AY16"/>
    <mergeCell ref="AZ15:AZ16"/>
    <mergeCell ref="AR15:AR16"/>
    <mergeCell ref="BA15:BA16"/>
    <mergeCell ref="BB15:BB16"/>
    <mergeCell ref="AS15:AS16"/>
    <mergeCell ref="AG15:AG16"/>
    <mergeCell ref="AI15:AI16"/>
    <mergeCell ref="AJ15:AJ16"/>
    <mergeCell ref="BL15:BL16"/>
    <mergeCell ref="BH15:BH16"/>
    <mergeCell ref="BJ15:BJ16"/>
    <mergeCell ref="BK15:BK16"/>
    <mergeCell ref="AT15:AT16"/>
    <mergeCell ref="AU15:AU16"/>
    <mergeCell ref="AV15:AV16"/>
    <mergeCell ref="BE15:BE16"/>
    <mergeCell ref="AW15:AW16"/>
    <mergeCell ref="AX15:AX16"/>
    <mergeCell ref="AH15:AH16"/>
    <mergeCell ref="AK15:AK16"/>
    <mergeCell ref="AL15:AL16"/>
    <mergeCell ref="AM15:AM16"/>
    <mergeCell ref="AP15:AP16"/>
    <mergeCell ref="AO15:AO16"/>
    <mergeCell ref="AN15:AN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U15:U16"/>
    <mergeCell ref="V15:V16"/>
    <mergeCell ref="X15:X16"/>
    <mergeCell ref="Q15:Q16"/>
    <mergeCell ref="W15:W16"/>
    <mergeCell ref="S15:S16"/>
    <mergeCell ref="T15:T16"/>
    <mergeCell ref="R15:R16"/>
    <mergeCell ref="I15:I16"/>
    <mergeCell ref="J15:J16"/>
    <mergeCell ref="K15:K16"/>
    <mergeCell ref="L15:L16"/>
    <mergeCell ref="M15:M16"/>
    <mergeCell ref="N15:N16"/>
    <mergeCell ref="O15:O16"/>
    <mergeCell ref="P15:P16"/>
    <mergeCell ref="A15:A16"/>
    <mergeCell ref="B15:B16"/>
    <mergeCell ref="C15:C16"/>
    <mergeCell ref="D15:D16"/>
    <mergeCell ref="E15:E16"/>
    <mergeCell ref="F15:F16"/>
    <mergeCell ref="G15:G16"/>
    <mergeCell ref="H15:H16"/>
    <mergeCell ref="AB11:AE11"/>
    <mergeCell ref="AF11:AF13"/>
    <mergeCell ref="BC21:BD22"/>
    <mergeCell ref="BC25:BD25"/>
    <mergeCell ref="BH12:BH14"/>
    <mergeCell ref="BG11:BJ11"/>
    <mergeCell ref="BC13:BD13"/>
    <mergeCell ref="BC11:BF12"/>
    <mergeCell ref="BF15:BF16"/>
    <mergeCell ref="BI21:BI22"/>
    <mergeCell ref="AQ12:AQ13"/>
    <mergeCell ref="AZ12:AZ13"/>
    <mergeCell ref="O27:X28"/>
    <mergeCell ref="C27:K28"/>
    <mergeCell ref="AI12:AI13"/>
    <mergeCell ref="AK12:AK13"/>
    <mergeCell ref="AL12:AL13"/>
    <mergeCell ref="AM12:AM13"/>
    <mergeCell ref="K12:K13"/>
    <mergeCell ref="AA11:AA13"/>
    <mergeCell ref="C12:C13"/>
    <mergeCell ref="D12:D13"/>
    <mergeCell ref="E12:E13"/>
    <mergeCell ref="G12:G13"/>
    <mergeCell ref="H12:H13"/>
    <mergeCell ref="I12:I13"/>
    <mergeCell ref="AT12:AT13"/>
    <mergeCell ref="AU12:AU13"/>
    <mergeCell ref="AV12:AV13"/>
    <mergeCell ref="AY12:AY13"/>
    <mergeCell ref="BA12:BA13"/>
    <mergeCell ref="AX12:AX13"/>
    <mergeCell ref="AS11:AS13"/>
    <mergeCell ref="AN12:AN13"/>
    <mergeCell ref="AO12:AO13"/>
    <mergeCell ref="AP12:AP13"/>
    <mergeCell ref="BK11:BK14"/>
    <mergeCell ref="BJ12:BJ14"/>
    <mergeCell ref="AT11:AV11"/>
    <mergeCell ref="AW11:AW13"/>
    <mergeCell ref="AX11:BA11"/>
    <mergeCell ref="BB11:BB14"/>
    <mergeCell ref="AR12:AR13"/>
    <mergeCell ref="AG11:AI11"/>
    <mergeCell ref="AB12:AB13"/>
    <mergeCell ref="AC12:AC13"/>
    <mergeCell ref="AD12:AD13"/>
    <mergeCell ref="AE12:AE13"/>
    <mergeCell ref="AG12:AG13"/>
    <mergeCell ref="AJ11:AJ13"/>
    <mergeCell ref="AK11:AN11"/>
    <mergeCell ref="AO11:AR11"/>
    <mergeCell ref="T12:T13"/>
    <mergeCell ref="U12:U13"/>
    <mergeCell ref="V12:V13"/>
    <mergeCell ref="X12:X13"/>
    <mergeCell ref="W11:W13"/>
    <mergeCell ref="A11:A14"/>
    <mergeCell ref="B11:E11"/>
    <mergeCell ref="F11:F13"/>
    <mergeCell ref="G11:I11"/>
    <mergeCell ref="B12:B13"/>
    <mergeCell ref="AM4:BC4"/>
    <mergeCell ref="AF1:BE1"/>
    <mergeCell ref="A8:BA8"/>
    <mergeCell ref="BB8:BL8"/>
    <mergeCell ref="Z5:AF5"/>
    <mergeCell ref="AG5:AK5"/>
    <mergeCell ref="AM6:BB6"/>
    <mergeCell ref="AM7:AS7"/>
    <mergeCell ref="E2:P2"/>
    <mergeCell ref="AF3:BB3"/>
    <mergeCell ref="Q3:Z3"/>
    <mergeCell ref="H21:H22"/>
    <mergeCell ref="Q12:Q13"/>
    <mergeCell ref="R12:R13"/>
    <mergeCell ref="J11:J13"/>
    <mergeCell ref="K11:M11"/>
    <mergeCell ref="N11:N13"/>
    <mergeCell ref="O11:R11"/>
    <mergeCell ref="L12:L13"/>
    <mergeCell ref="Y4:AK4"/>
    <mergeCell ref="AM5:BB5"/>
    <mergeCell ref="Z12:Z13"/>
    <mergeCell ref="M12:M13"/>
    <mergeCell ref="O12:O13"/>
    <mergeCell ref="P12:P13"/>
    <mergeCell ref="Y12:Y13"/>
    <mergeCell ref="AH12:AH13"/>
    <mergeCell ref="S11:S13"/>
    <mergeCell ref="T11:V11"/>
    <mergeCell ref="X11:Z11"/>
    <mergeCell ref="AB3:AE3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M19:M20"/>
    <mergeCell ref="N19:N20"/>
    <mergeCell ref="AK19:AK20"/>
    <mergeCell ref="AL19:AL20"/>
    <mergeCell ref="X19:X20"/>
    <mergeCell ref="Y19:Y20"/>
    <mergeCell ref="Z19:Z20"/>
    <mergeCell ref="AA19:AA20"/>
    <mergeCell ref="AB19:AB20"/>
    <mergeCell ref="AC19:AC20"/>
    <mergeCell ref="AQ29:BA29"/>
    <mergeCell ref="Q29:AA31"/>
    <mergeCell ref="B29:M32"/>
    <mergeCell ref="AU19:AU20"/>
    <mergeCell ref="AV19:AV20"/>
    <mergeCell ref="AW19:AW20"/>
    <mergeCell ref="AX19:AX20"/>
    <mergeCell ref="AY19:AY20"/>
    <mergeCell ref="AD19:AD20"/>
    <mergeCell ref="AE19:AE20"/>
    <mergeCell ref="BC14:BD14"/>
    <mergeCell ref="BC15:BD16"/>
    <mergeCell ref="BA19:BA20"/>
    <mergeCell ref="A19:A20"/>
    <mergeCell ref="AM19:AM20"/>
    <mergeCell ref="AN19:AN20"/>
    <mergeCell ref="AF19:AF20"/>
    <mergeCell ref="AG19:AG20"/>
    <mergeCell ref="AH19:AH20"/>
    <mergeCell ref="AS19:AS20"/>
    <mergeCell ref="K21:K22"/>
    <mergeCell ref="AB27:AM28"/>
    <mergeCell ref="AQ27:BA28"/>
    <mergeCell ref="AP19:AP20"/>
    <mergeCell ref="AQ19:AQ20"/>
    <mergeCell ref="AR19:AR20"/>
    <mergeCell ref="AZ19:AZ20"/>
    <mergeCell ref="AO19:AO20"/>
    <mergeCell ref="AI19:AI20"/>
    <mergeCell ref="AJ19:AJ20"/>
    <mergeCell ref="BH19:BH20"/>
    <mergeCell ref="BI19:BI20"/>
    <mergeCell ref="BJ19:BJ20"/>
    <mergeCell ref="BK19:BK20"/>
    <mergeCell ref="BB19:BB20"/>
    <mergeCell ref="BC19:BD20"/>
    <mergeCell ref="BE19:BE20"/>
    <mergeCell ref="BF19:BF20"/>
    <mergeCell ref="BG5:BH5"/>
    <mergeCell ref="BL11:BL14"/>
    <mergeCell ref="BL19:BL20"/>
    <mergeCell ref="BG15:BG16"/>
    <mergeCell ref="BG17:BG18"/>
    <mergeCell ref="BG19:BG20"/>
    <mergeCell ref="BI12:BI14"/>
    <mergeCell ref="BG12:BG14"/>
    <mergeCell ref="BI15:BI16"/>
    <mergeCell ref="BI17:BI18"/>
  </mergeCells>
  <conditionalFormatting sqref="E5:P5">
    <cfRule type="cellIs" priority="1" dxfId="2" operator="equal" stopIfTrue="1">
      <formula>"План утвержден"</formula>
    </cfRule>
    <cfRule type="cellIs" priority="2" dxfId="3" operator="equal" stopIfTrue="1">
      <formula>"План НЕ утвержден"</formula>
    </cfRule>
  </conditionalFormatting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гена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гена</dc:creator>
  <cp:keywords/>
  <dc:description/>
  <cp:lastModifiedBy>okomp</cp:lastModifiedBy>
  <cp:lastPrinted>2021-05-31T11:05:22Z</cp:lastPrinted>
  <dcterms:created xsi:type="dcterms:W3CDTF">2010-11-09T15:07:55Z</dcterms:created>
  <dcterms:modified xsi:type="dcterms:W3CDTF">2021-06-02T07:34:34Z</dcterms:modified>
  <cp:category/>
  <cp:version/>
  <cp:contentType/>
  <cp:contentStatus/>
</cp:coreProperties>
</file>